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6149ed9d72b0e77/Desktop/TRAVAIL/CONTRATS/2026/04/06-Cadre examen VISA EP Longeron (49)/RAP/"/>
    </mc:Choice>
  </mc:AlternateContent>
  <xr:revisionPtr revIDLastSave="0" documentId="8_{FC29C12E-01DB-451C-881A-D63BE116874A}" xr6:coauthVersionLast="47" xr6:coauthVersionMax="47" xr10:uidLastSave="{00000000-0000-0000-0000-000000000000}"/>
  <bookViews>
    <workbookView xWindow="-28920" yWindow="-120" windowWidth="29040" windowHeight="15720" xr2:uid="{877D47B6-28D7-4760-8DC1-F20836966EA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6" i="1"/>
  <c r="B11" i="1"/>
  <c r="B9" i="1"/>
  <c r="W21" i="1"/>
  <c r="V23" i="1"/>
  <c r="W18" i="1"/>
  <c r="U23" i="1"/>
  <c r="U13" i="1"/>
  <c r="T23" i="1"/>
  <c r="W13" i="1"/>
  <c r="W14" i="1"/>
  <c r="W15" i="1"/>
  <c r="W16" i="1"/>
  <c r="W17" i="1"/>
  <c r="B12" i="1" l="1"/>
  <c r="D14" i="1" l="1"/>
  <c r="B18" i="1" l="1"/>
  <c r="D18" i="1" s="1"/>
</calcChain>
</file>

<file path=xl/sharedStrings.xml><?xml version="1.0" encoding="utf-8"?>
<sst xmlns="http://schemas.openxmlformats.org/spreadsheetml/2006/main" count="41" uniqueCount="32">
  <si>
    <t>m²</t>
  </si>
  <si>
    <t>Emprise totale du lot</t>
  </si>
  <si>
    <t>Surfaces semi-perméables</t>
  </si>
  <si>
    <t>Surfaces perméables</t>
  </si>
  <si>
    <t>Surface active totale</t>
  </si>
  <si>
    <t>Facteur de concentration</t>
  </si>
  <si>
    <t>Volume à stocker</t>
  </si>
  <si>
    <t>m3</t>
  </si>
  <si>
    <t xml:space="preserve">Temps de vidange </t>
  </si>
  <si>
    <t>heures</t>
  </si>
  <si>
    <t>Case à remplir par l'acquéreur</t>
  </si>
  <si>
    <t>Surface d'infiltration enterrée</t>
  </si>
  <si>
    <t>Surfaces à ciel ouvert dédiées à l'infiltration (espaces verts infiltrants, tranchées ou massifs minéraux affleurants infiltrants, etc.)</t>
  </si>
  <si>
    <t>Case à remplir par l'acquéreur. Valeur pouvant être nulle.</t>
  </si>
  <si>
    <t>Case automatiquement remplie. Surfaces restantes.</t>
  </si>
  <si>
    <t>Les surfaces à renseigner sont les surfaces obtenues selon la projection verticale sur le sol 
(Il est possible de concevoir plusieurs ouvrages (cf. illustration sur le côté) : il faut prévoir une feuille de calcul par ouvrage d'infiltration correspondant à une emprise du projet collectée par l'ouvrage en question)</t>
  </si>
  <si>
    <t>Surfaces construites ou aménagées imperméables</t>
  </si>
  <si>
    <t>C'est le nombre de m² "actifs" qui participent au ruissellement des eaux pluviales</t>
  </si>
  <si>
    <t>Dans cet exemple, on a donc 3 emprises de collecte différentes, supposant 3 ouvrages d'infiltration.</t>
  </si>
  <si>
    <t>Il faudra donc produire 3 feuilles de calcul différente : 1 feuille par ouvrage d'infiltration.</t>
  </si>
  <si>
    <t>Il ne faut pas voir cela comme une contrainte : multiplier les ouvrages permet souvent d'améliorer leur intégration, évitant ainsi de concentrer toute les eaux dans un seul grand ouvrage.</t>
  </si>
  <si>
    <t>Surface imperméables</t>
  </si>
  <si>
    <t>Surface semi-perméables</t>
  </si>
  <si>
    <t>Surface d'infiltration à ciel ouvert</t>
  </si>
  <si>
    <t>Surface perméables</t>
  </si>
  <si>
    <t>TOTAL</t>
  </si>
  <si>
    <t>Volume d'infiltration à prévoir (m3)</t>
  </si>
  <si>
    <t>Profondeur de l'ouvrage estimée (m)</t>
  </si>
  <si>
    <t xml:space="preserve">Surface totale </t>
  </si>
  <si>
    <t>Case à remplir par l'acquéreur. Valeur pouvant être nulle. Cette surface étant enterrée, elle n'entre pas dans les calcul du ruissellement.</t>
  </si>
  <si>
    <t>Coefficient de ruissellement projet</t>
  </si>
  <si>
    <r>
      <t xml:space="preserve">Aide au dimensionnement des ouvrages de gestion des eaux pluviales sur les lots et ilots privatifs
</t>
    </r>
    <r>
      <rPr>
        <sz val="14"/>
        <color theme="1"/>
        <rFont val="Calibri"/>
        <family val="2"/>
      </rPr>
      <t>--&gt; Il ne faut pas hésiter à tester les surfaces d'infiltration plusieurs fois pour trouver ce qui sera le mieux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</si>
</sst>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9"/>
      <color theme="1"/>
      <name val="Calibri"/>
      <family val="2"/>
    </font>
    <font>
      <sz val="9"/>
      <color theme="0"/>
      <name val="Calibri"/>
      <family val="2"/>
    </font>
    <font>
      <i/>
      <sz val="9"/>
      <color theme="1"/>
      <name val="Calibri"/>
      <family val="2"/>
    </font>
    <font>
      <i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9"/>
      <color rgb="FF0070C0"/>
      <name val="Calibri"/>
      <family val="2"/>
    </font>
    <font>
      <sz val="9"/>
      <color rgb="FF0070C0"/>
      <name val="Calibri"/>
      <family val="2"/>
    </font>
    <font>
      <b/>
      <sz val="9"/>
      <color theme="1"/>
      <name val="Calibri"/>
      <family val="2"/>
    </font>
    <font>
      <sz val="14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8">
    <xf numFmtId="0" fontId="0" fillId="0" borderId="0" xfId="0"/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vertical="center"/>
    </xf>
    <xf numFmtId="164" fontId="1" fillId="2" borderId="1" xfId="1" applyNumberFormat="1" applyBorder="1" applyAlignment="1">
      <alignment horizontal="center" vertical="center"/>
    </xf>
    <xf numFmtId="0" fontId="1" fillId="2" borderId="10" xfId="1" applyBorder="1" applyAlignment="1">
      <alignment horizontal="center" vertical="center"/>
    </xf>
    <xf numFmtId="0" fontId="1" fillId="2" borderId="0" xfId="1" applyBorder="1" applyAlignment="1">
      <alignment horizontal="center" vertical="center"/>
    </xf>
    <xf numFmtId="0" fontId="1" fillId="2" borderId="0" xfId="1" applyBorder="1" applyAlignment="1">
      <alignment vertical="center"/>
    </xf>
    <xf numFmtId="0" fontId="0" fillId="0" borderId="11" xfId="0" applyBorder="1"/>
    <xf numFmtId="0" fontId="1" fillId="2" borderId="10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9" fontId="1" fillId="2" borderId="0" xfId="1" applyNumberFormat="1" applyBorder="1" applyAlignment="1">
      <alignment horizontal="center" vertical="center"/>
    </xf>
    <xf numFmtId="0" fontId="1" fillId="2" borderId="5" xfId="1" applyBorder="1" applyAlignment="1">
      <alignment horizontal="center" vertical="center"/>
    </xf>
    <xf numFmtId="164" fontId="1" fillId="2" borderId="6" xfId="1" applyNumberFormat="1" applyBorder="1" applyAlignment="1">
      <alignment horizontal="center" vertical="center"/>
    </xf>
    <xf numFmtId="0" fontId="1" fillId="2" borderId="6" xfId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1" fillId="2" borderId="12" xfId="1" applyBorder="1" applyAlignment="1">
      <alignment horizontal="center" vertical="center" wrapText="1"/>
    </xf>
    <xf numFmtId="0" fontId="1" fillId="3" borderId="13" xfId="1" applyFill="1" applyBorder="1" applyAlignment="1" applyProtection="1">
      <alignment horizontal="center" vertical="center"/>
      <protection locked="0"/>
    </xf>
    <xf numFmtId="0" fontId="1" fillId="2" borderId="13" xfId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" fillId="4" borderId="1" xfId="1" applyFill="1" applyBorder="1" applyAlignment="1" applyProtection="1">
      <alignment horizontal="center" vertical="center"/>
    </xf>
    <xf numFmtId="0" fontId="1" fillId="2" borderId="14" xfId="1" applyBorder="1" applyAlignment="1">
      <alignment horizontal="center" vertical="center"/>
    </xf>
    <xf numFmtId="0" fontId="1" fillId="3" borderId="15" xfId="1" applyFill="1" applyBorder="1" applyAlignment="1" applyProtection="1">
      <alignment horizontal="center" vertical="center"/>
      <protection locked="0"/>
    </xf>
    <xf numFmtId="0" fontId="1" fillId="2" borderId="15" xfId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11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0" fillId="5" borderId="0" xfId="0" applyFill="1"/>
    <xf numFmtId="0" fontId="7" fillId="5" borderId="18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0" fillId="5" borderId="21" xfId="0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164" fontId="0" fillId="5" borderId="21" xfId="0" applyNumberForma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5" borderId="0" xfId="0" applyFont="1" applyFill="1" applyAlignment="1">
      <alignment horizontal="center" vertical="center"/>
    </xf>
    <xf numFmtId="0" fontId="7" fillId="5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21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</cellXfs>
  <cellStyles count="2">
    <cellStyle name="Accent4" xfId="1" builtinId="41"/>
    <cellStyle name="Normal" xfId="0" builtinId="0"/>
  </cellStyles>
  <dxfs count="0"/>
  <tableStyles count="0" defaultTableStyle="TableStyleMedium2" defaultPivotStyle="PivotStyleLight16"/>
  <colors>
    <mruColors>
      <color rgb="FF00FF00"/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1</xdr:row>
      <xdr:rowOff>9525</xdr:rowOff>
    </xdr:from>
    <xdr:to>
      <xdr:col>14</xdr:col>
      <xdr:colOff>0</xdr:colOff>
      <xdr:row>9</xdr:row>
      <xdr:rowOff>151111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CC6983A-F980-2FBB-4D77-FB1C62E5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1575" y="161925"/>
          <a:ext cx="5381625" cy="3982402"/>
        </a:xfrm>
        <a:prstGeom prst="rect">
          <a:avLst/>
        </a:prstGeom>
      </xdr:spPr>
    </xdr:pic>
    <xdr:clientData/>
  </xdr:twoCellAnchor>
  <xdr:twoCellAnchor>
    <xdr:from>
      <xdr:col>9</xdr:col>
      <xdr:colOff>361950</xdr:colOff>
      <xdr:row>1</xdr:row>
      <xdr:rowOff>85725</xdr:rowOff>
    </xdr:from>
    <xdr:to>
      <xdr:col>13</xdr:col>
      <xdr:colOff>638175</xdr:colOff>
      <xdr:row>5</xdr:row>
      <xdr:rowOff>235324</xdr:rowOff>
    </xdr:to>
    <xdr:sp macro="" textlink="">
      <xdr:nvSpPr>
        <xdr:cNvPr id="3" name="Forme libre : forme 2">
          <a:extLst>
            <a:ext uri="{FF2B5EF4-FFF2-40B4-BE49-F238E27FC236}">
              <a16:creationId xmlns:a16="http://schemas.microsoft.com/office/drawing/2014/main" id="{A37A7963-676A-879E-1812-CC47695762F2}"/>
            </a:ext>
          </a:extLst>
        </xdr:cNvPr>
        <xdr:cNvSpPr/>
      </xdr:nvSpPr>
      <xdr:spPr>
        <a:xfrm>
          <a:off x="11489391" y="242607"/>
          <a:ext cx="3010460" cy="1953746"/>
        </a:xfrm>
        <a:custGeom>
          <a:avLst/>
          <a:gdLst>
            <a:gd name="csX0" fmla="*/ 9525 w 3009900"/>
            <a:gd name="csY0" fmla="*/ 2009775 h 2009775"/>
            <a:gd name="csX1" fmla="*/ 0 w 3009900"/>
            <a:gd name="csY1" fmla="*/ 0 h 2009775"/>
            <a:gd name="csX2" fmla="*/ 3000375 w 3009900"/>
            <a:gd name="csY2" fmla="*/ 19050 h 2009775"/>
            <a:gd name="csX3" fmla="*/ 3009900 w 3009900"/>
            <a:gd name="csY3" fmla="*/ 2009775 h 2009775"/>
            <a:gd name="csX4" fmla="*/ 9525 w 3009900"/>
            <a:gd name="csY4" fmla="*/ 2009775 h 2009775"/>
            <a:gd name="csX0" fmla="*/ 9525 w 3019425"/>
            <a:gd name="csY0" fmla="*/ 2019300 h 2019300"/>
            <a:gd name="csX1" fmla="*/ 0 w 3019425"/>
            <a:gd name="csY1" fmla="*/ 9525 h 2019300"/>
            <a:gd name="csX2" fmla="*/ 3019425 w 3019425"/>
            <a:gd name="csY2" fmla="*/ 0 h 2019300"/>
            <a:gd name="csX3" fmla="*/ 3009900 w 3019425"/>
            <a:gd name="csY3" fmla="*/ 2019300 h 2019300"/>
            <a:gd name="csX4" fmla="*/ 9525 w 3019425"/>
            <a:gd name="csY4" fmla="*/ 2019300 h 2019300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</a:cxnLst>
          <a:rect l="l" t="t" r="r" b="b"/>
          <a:pathLst>
            <a:path w="3019425" h="2019300">
              <a:moveTo>
                <a:pt x="9525" y="2019300"/>
              </a:moveTo>
              <a:lnTo>
                <a:pt x="0" y="9525"/>
              </a:lnTo>
              <a:lnTo>
                <a:pt x="3019425" y="0"/>
              </a:lnTo>
              <a:lnTo>
                <a:pt x="3009900" y="2019300"/>
              </a:lnTo>
              <a:lnTo>
                <a:pt x="9525" y="2019300"/>
              </a:lnTo>
              <a:close/>
            </a:path>
          </a:pathLst>
        </a:custGeom>
        <a:noFill/>
        <a:ln w="50800">
          <a:solidFill>
            <a:srgbClr val="0000FF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361950</xdr:colOff>
      <xdr:row>5</xdr:row>
      <xdr:rowOff>291353</xdr:rowOff>
    </xdr:from>
    <xdr:to>
      <xdr:col>13</xdr:col>
      <xdr:colOff>657225</xdr:colOff>
      <xdr:row>9</xdr:row>
      <xdr:rowOff>95251</xdr:rowOff>
    </xdr:to>
    <xdr:sp macro="" textlink="">
      <xdr:nvSpPr>
        <xdr:cNvPr id="4" name="Forme libre : forme 3">
          <a:extLst>
            <a:ext uri="{FF2B5EF4-FFF2-40B4-BE49-F238E27FC236}">
              <a16:creationId xmlns:a16="http://schemas.microsoft.com/office/drawing/2014/main" id="{9B468418-0D02-1FCF-3DAF-E12B8B853424}"/>
            </a:ext>
          </a:extLst>
        </xdr:cNvPr>
        <xdr:cNvSpPr/>
      </xdr:nvSpPr>
      <xdr:spPr>
        <a:xfrm>
          <a:off x="11478986" y="2237174"/>
          <a:ext cx="3016703" cy="1844970"/>
        </a:xfrm>
        <a:custGeom>
          <a:avLst/>
          <a:gdLst>
            <a:gd name="csX0" fmla="*/ 0 w 3028950"/>
            <a:gd name="csY0" fmla="*/ 28575 h 1809750"/>
            <a:gd name="csX1" fmla="*/ 19050 w 3028950"/>
            <a:gd name="csY1" fmla="*/ 800100 h 1809750"/>
            <a:gd name="csX2" fmla="*/ 438150 w 3028950"/>
            <a:gd name="csY2" fmla="*/ 800100 h 1809750"/>
            <a:gd name="csX3" fmla="*/ 447675 w 3028950"/>
            <a:gd name="csY3" fmla="*/ 1190625 h 1809750"/>
            <a:gd name="csX4" fmla="*/ 1638300 w 3028950"/>
            <a:gd name="csY4" fmla="*/ 1209675 h 1809750"/>
            <a:gd name="csX5" fmla="*/ 1647825 w 3028950"/>
            <a:gd name="csY5" fmla="*/ 1809750 h 1809750"/>
            <a:gd name="csX6" fmla="*/ 3028950 w 3028950"/>
            <a:gd name="csY6" fmla="*/ 1809750 h 1809750"/>
            <a:gd name="csX7" fmla="*/ 3019425 w 3028950"/>
            <a:gd name="csY7" fmla="*/ 0 h 1809750"/>
            <a:gd name="csX8" fmla="*/ 0 w 3028950"/>
            <a:gd name="csY8" fmla="*/ 28575 h 1809750"/>
            <a:gd name="csX0" fmla="*/ 0 w 3038475"/>
            <a:gd name="csY0" fmla="*/ 0 h 1781175"/>
            <a:gd name="csX1" fmla="*/ 19050 w 3038475"/>
            <a:gd name="csY1" fmla="*/ 771525 h 1781175"/>
            <a:gd name="csX2" fmla="*/ 438150 w 3038475"/>
            <a:gd name="csY2" fmla="*/ 771525 h 1781175"/>
            <a:gd name="csX3" fmla="*/ 447675 w 3038475"/>
            <a:gd name="csY3" fmla="*/ 1162050 h 1781175"/>
            <a:gd name="csX4" fmla="*/ 1638300 w 3038475"/>
            <a:gd name="csY4" fmla="*/ 1181100 h 1781175"/>
            <a:gd name="csX5" fmla="*/ 1647825 w 3038475"/>
            <a:gd name="csY5" fmla="*/ 1781175 h 1781175"/>
            <a:gd name="csX6" fmla="*/ 3028950 w 3038475"/>
            <a:gd name="csY6" fmla="*/ 1781175 h 1781175"/>
            <a:gd name="csX7" fmla="*/ 3038475 w 3038475"/>
            <a:gd name="csY7" fmla="*/ 0 h 1781175"/>
            <a:gd name="csX8" fmla="*/ 0 w 3038475"/>
            <a:gd name="csY8" fmla="*/ 0 h 1781175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</a:cxnLst>
          <a:rect l="l" t="t" r="r" b="b"/>
          <a:pathLst>
            <a:path w="3038475" h="1781175">
              <a:moveTo>
                <a:pt x="0" y="0"/>
              </a:moveTo>
              <a:lnTo>
                <a:pt x="19050" y="771525"/>
              </a:lnTo>
              <a:lnTo>
                <a:pt x="438150" y="771525"/>
              </a:lnTo>
              <a:lnTo>
                <a:pt x="447675" y="1162050"/>
              </a:lnTo>
              <a:lnTo>
                <a:pt x="1638300" y="1181100"/>
              </a:lnTo>
              <a:lnTo>
                <a:pt x="1647825" y="1781175"/>
              </a:lnTo>
              <a:lnTo>
                <a:pt x="3028950" y="1781175"/>
              </a:lnTo>
              <a:lnTo>
                <a:pt x="3038475" y="0"/>
              </a:lnTo>
              <a:lnTo>
                <a:pt x="0" y="0"/>
              </a:lnTo>
              <a:close/>
            </a:path>
          </a:pathLst>
        </a:custGeom>
        <a:noFill/>
        <a:ln w="50800">
          <a:solidFill>
            <a:srgbClr val="FFFF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152400</xdr:colOff>
      <xdr:row>1</xdr:row>
      <xdr:rowOff>47626</xdr:rowOff>
    </xdr:from>
    <xdr:to>
      <xdr:col>11</xdr:col>
      <xdr:colOff>609600</xdr:colOff>
      <xdr:row>9</xdr:row>
      <xdr:rowOff>136072</xdr:rowOff>
    </xdr:to>
    <xdr:sp macro="" textlink="">
      <xdr:nvSpPr>
        <xdr:cNvPr id="5" name="Forme libre : forme 4">
          <a:extLst>
            <a:ext uri="{FF2B5EF4-FFF2-40B4-BE49-F238E27FC236}">
              <a16:creationId xmlns:a16="http://schemas.microsoft.com/office/drawing/2014/main" id="{CF69DACE-DE9B-BDDD-7182-9A5DA6D07B3C}"/>
            </a:ext>
          </a:extLst>
        </xdr:cNvPr>
        <xdr:cNvSpPr/>
      </xdr:nvSpPr>
      <xdr:spPr>
        <a:xfrm>
          <a:off x="9228364" y="197305"/>
          <a:ext cx="3858986" cy="3925660"/>
        </a:xfrm>
        <a:custGeom>
          <a:avLst/>
          <a:gdLst>
            <a:gd name="csX0" fmla="*/ 0 w 3886200"/>
            <a:gd name="csY0" fmla="*/ 0 h 3895725"/>
            <a:gd name="csX1" fmla="*/ 0 w 3886200"/>
            <a:gd name="csY1" fmla="*/ 3895725 h 3895725"/>
            <a:gd name="csX2" fmla="*/ 3886200 w 3886200"/>
            <a:gd name="csY2" fmla="*/ 3867150 h 3895725"/>
            <a:gd name="csX3" fmla="*/ 3876675 w 3886200"/>
            <a:gd name="csY3" fmla="*/ 3305175 h 3895725"/>
            <a:gd name="csX4" fmla="*/ 2686050 w 3886200"/>
            <a:gd name="csY4" fmla="*/ 3305175 h 3895725"/>
            <a:gd name="csX5" fmla="*/ 2686050 w 3886200"/>
            <a:gd name="csY5" fmla="*/ 2905125 h 3895725"/>
            <a:gd name="csX6" fmla="*/ 2247900 w 3886200"/>
            <a:gd name="csY6" fmla="*/ 2905125 h 3895725"/>
            <a:gd name="csX7" fmla="*/ 2228850 w 3886200"/>
            <a:gd name="csY7" fmla="*/ 38100 h 3895725"/>
            <a:gd name="csX8" fmla="*/ 0 w 3886200"/>
            <a:gd name="csY8" fmla="*/ 0 h 3895725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</a:cxnLst>
          <a:rect l="l" t="t" r="r" b="b"/>
          <a:pathLst>
            <a:path w="3886200" h="3895725">
              <a:moveTo>
                <a:pt x="0" y="0"/>
              </a:moveTo>
              <a:lnTo>
                <a:pt x="0" y="3895725"/>
              </a:lnTo>
              <a:lnTo>
                <a:pt x="3886200" y="3867150"/>
              </a:lnTo>
              <a:lnTo>
                <a:pt x="3876675" y="3305175"/>
              </a:lnTo>
              <a:lnTo>
                <a:pt x="2686050" y="3305175"/>
              </a:lnTo>
              <a:lnTo>
                <a:pt x="2686050" y="2905125"/>
              </a:lnTo>
              <a:lnTo>
                <a:pt x="2247900" y="2905125"/>
              </a:lnTo>
              <a:lnTo>
                <a:pt x="2228850" y="38100"/>
              </a:lnTo>
              <a:lnTo>
                <a:pt x="0" y="0"/>
              </a:lnTo>
              <a:close/>
            </a:path>
          </a:pathLst>
        </a:custGeom>
        <a:noFill/>
        <a:ln w="50800">
          <a:solidFill>
            <a:schemeClr val="accent3">
              <a:lumMod val="60000"/>
              <a:lumOff val="40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114299</xdr:colOff>
      <xdr:row>1</xdr:row>
      <xdr:rowOff>47624</xdr:rowOff>
    </xdr:from>
    <xdr:to>
      <xdr:col>29</xdr:col>
      <xdr:colOff>485775</xdr:colOff>
      <xdr:row>7</xdr:row>
      <xdr:rowOff>313764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4D49BB8E-7FF5-1442-6E4C-6B38803E04D7}"/>
            </a:ext>
          </a:extLst>
        </xdr:cNvPr>
        <xdr:cNvSpPr txBox="1"/>
      </xdr:nvSpPr>
      <xdr:spPr>
        <a:xfrm>
          <a:off x="14659534" y="204506"/>
          <a:ext cx="10624859" cy="28322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Exemple : parcelle de 361 m²</a:t>
          </a:r>
          <a:r>
            <a:rPr lang="fr-FR" sz="1100" baseline="0"/>
            <a:t> avec :</a:t>
          </a:r>
        </a:p>
        <a:p>
          <a:r>
            <a:rPr lang="fr-FR" sz="1100" baseline="0"/>
            <a:t>	</a:t>
          </a:r>
        </a:p>
        <a:p>
          <a:r>
            <a:rPr lang="fr-FR" sz="1100" baseline="0"/>
            <a:t>	Toitures classiques : 100 m² --&gt; Surface imperméable (coefficient de ruissellement = 100%)</a:t>
          </a:r>
        </a:p>
        <a:p>
          <a:endParaRPr lang="fr-FR" sz="1100" baseline="0"/>
        </a:p>
        <a:p>
          <a:r>
            <a:rPr lang="fr-FR" sz="1100" baseline="0"/>
            <a:t>	Stationnement béton drainant ou poreux : 25 m² --&gt; Surface semi-perméable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(coefficient de ruissellement = 50%)</a:t>
          </a:r>
          <a:endParaRPr lang="fr-FR" sz="1100" baseline="0"/>
        </a:p>
        <a:p>
          <a:endParaRPr lang="fr-FR" sz="1100" baseline="0"/>
        </a:p>
        <a:p>
          <a:r>
            <a:rPr lang="fr-FR" sz="1100" baseline="0"/>
            <a:t>	Accès béton non couvert : 15 m² --&gt; Surface imperméable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(coefficient de ruissellement = 100%)</a:t>
          </a:r>
          <a:endParaRPr lang="fr-FR" sz="1100" baseline="0"/>
        </a:p>
        <a:p>
          <a:endParaRPr lang="fr-FR" sz="1100" baseline="0"/>
        </a:p>
        <a:p>
          <a:r>
            <a:rPr lang="fr-FR" sz="1100" baseline="0"/>
            <a:t>	Terrasse bois sur plot, planches non jointes, sur espace vert ou perméable sous-jacent : 20 m² --&gt; Surface semi-perméable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(coefficient de ruissellement = 50%)</a:t>
          </a:r>
          <a:endParaRPr lang="fr-FR" sz="1100" baseline="0"/>
        </a:p>
        <a:p>
          <a:endParaRPr lang="fr-FR" sz="1100" baseline="0"/>
        </a:p>
        <a:p>
          <a:r>
            <a:rPr lang="fr-FR" sz="1100" baseline="0"/>
            <a:t>	Chemin d'accès en gravier : 20 m² --&gt; Surface semi-perméable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(coefficient de ruissellement = 50%)</a:t>
          </a:r>
          <a:endParaRPr lang="fr-FR" sz="1100" baseline="0"/>
        </a:p>
        <a:p>
          <a:endParaRPr lang="fr-FR" sz="1100" baseline="0"/>
        </a:p>
        <a:p>
          <a:r>
            <a:rPr lang="fr-FR" sz="1100" baseline="0"/>
            <a:t>	Annexe avec toiture en tôle : 20 m² --&gt; Surface imperméable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(coefficient de ruissellement = 100%)</a:t>
          </a:r>
          <a:endParaRPr lang="fr-FR" sz="1100" baseline="0"/>
        </a:p>
        <a:p>
          <a:endParaRPr lang="fr-FR" sz="1100" baseline="0"/>
        </a:p>
        <a:p>
          <a:r>
            <a:rPr lang="fr-FR" sz="1100" baseline="0"/>
            <a:t>	Espaces verts ou perméables, et zones d'implantation des ouvrages d'infiltration à ciel ouvert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--&gt; Surface perméable (coefficient de ruissellement = 15%)</a:t>
          </a:r>
          <a:endParaRPr lang="fr-FR" sz="1100" baseline="0"/>
        </a:p>
        <a:p>
          <a:r>
            <a:rPr lang="fr-FR" sz="1100" baseline="0"/>
            <a:t>	</a:t>
          </a:r>
        </a:p>
        <a:p>
          <a:r>
            <a:rPr lang="fr-FR" sz="1100" baseline="0"/>
            <a:t>	Ouvrage d'infiltration EP à ciel ouvert : 40 m² --&gt; Surface "imperméable" (coefficient de ruissellement = 100%)</a:t>
          </a:r>
          <a:endParaRPr lang="fr-FR" sz="1100"/>
        </a:p>
      </xdr:txBody>
    </xdr:sp>
    <xdr:clientData/>
  </xdr:twoCellAnchor>
  <xdr:twoCellAnchor>
    <xdr:from>
      <xdr:col>14</xdr:col>
      <xdr:colOff>457200</xdr:colOff>
      <xdr:row>2</xdr:row>
      <xdr:rowOff>9525</xdr:rowOff>
    </xdr:from>
    <xdr:to>
      <xdr:col>15</xdr:col>
      <xdr:colOff>209550</xdr:colOff>
      <xdr:row>2</xdr:row>
      <xdr:rowOff>209550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F98B48A-C49F-DA5A-339E-55155BA04DFC}"/>
            </a:ext>
          </a:extLst>
        </xdr:cNvPr>
        <xdr:cNvSpPr/>
      </xdr:nvSpPr>
      <xdr:spPr>
        <a:xfrm>
          <a:off x="14630400" y="542925"/>
          <a:ext cx="438150" cy="200025"/>
        </a:xfrm>
        <a:prstGeom prst="rect">
          <a:avLst/>
        </a:prstGeom>
        <a:solidFill>
          <a:schemeClr val="tx1"/>
        </a:solidFill>
        <a:ln w="50800">
          <a:noFill/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457200</xdr:colOff>
      <xdr:row>2</xdr:row>
      <xdr:rowOff>361950</xdr:rowOff>
    </xdr:from>
    <xdr:to>
      <xdr:col>15</xdr:col>
      <xdr:colOff>209550</xdr:colOff>
      <xdr:row>2</xdr:row>
      <xdr:rowOff>561975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F1341CF-7EC4-4881-BB87-5BC3E45D8FE8}"/>
            </a:ext>
          </a:extLst>
        </xdr:cNvPr>
        <xdr:cNvSpPr/>
      </xdr:nvSpPr>
      <xdr:spPr>
        <a:xfrm>
          <a:off x="14630400" y="895350"/>
          <a:ext cx="438150" cy="200025"/>
        </a:xfrm>
        <a:prstGeom prst="rect">
          <a:avLst/>
        </a:prstGeom>
        <a:pattFill prst="smConfetti">
          <a:fgClr>
            <a:srgbClr val="00B050"/>
          </a:fgClr>
          <a:bgClr>
            <a:srgbClr val="FFC000"/>
          </a:bgClr>
        </a:pattFill>
        <a:ln w="50800">
          <a:noFill/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457200</xdr:colOff>
      <xdr:row>2</xdr:row>
      <xdr:rowOff>704850</xdr:rowOff>
    </xdr:from>
    <xdr:to>
      <xdr:col>15</xdr:col>
      <xdr:colOff>209550</xdr:colOff>
      <xdr:row>3</xdr:row>
      <xdr:rowOff>180975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31089FD-7149-4925-A4C8-CA0A6083358A}"/>
            </a:ext>
          </a:extLst>
        </xdr:cNvPr>
        <xdr:cNvSpPr/>
      </xdr:nvSpPr>
      <xdr:spPr>
        <a:xfrm>
          <a:off x="14630400" y="1238250"/>
          <a:ext cx="438150" cy="200025"/>
        </a:xfrm>
        <a:prstGeom prst="rect">
          <a:avLst/>
        </a:prstGeom>
        <a:solidFill>
          <a:schemeClr val="bg2"/>
        </a:solidFill>
        <a:ln w="50800">
          <a:noFill/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466725</xdr:colOff>
      <xdr:row>4</xdr:row>
      <xdr:rowOff>359712</xdr:rowOff>
    </xdr:from>
    <xdr:to>
      <xdr:col>15</xdr:col>
      <xdr:colOff>219075</xdr:colOff>
      <xdr:row>5</xdr:row>
      <xdr:rowOff>178737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868A6758-F4A4-4E99-B7A6-B4684E33AE56}"/>
            </a:ext>
          </a:extLst>
        </xdr:cNvPr>
        <xdr:cNvSpPr/>
      </xdr:nvSpPr>
      <xdr:spPr>
        <a:xfrm>
          <a:off x="15011960" y="1939741"/>
          <a:ext cx="435909" cy="200025"/>
        </a:xfrm>
        <a:prstGeom prst="rect">
          <a:avLst/>
        </a:prstGeom>
        <a:pattFill prst="dashHorz">
          <a:fgClr>
            <a:srgbClr val="00B050"/>
          </a:fgClr>
          <a:bgClr>
            <a:schemeClr val="bg1"/>
          </a:bgClr>
        </a:pattFill>
        <a:ln w="50800">
          <a:noFill/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466725</xdr:colOff>
      <xdr:row>5</xdr:row>
      <xdr:rowOff>331137</xdr:rowOff>
    </xdr:from>
    <xdr:to>
      <xdr:col>15</xdr:col>
      <xdr:colOff>219075</xdr:colOff>
      <xdr:row>6</xdr:row>
      <xdr:rowOff>150162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36B43FA4-6109-4334-A76F-A97A9ECFC6B4}"/>
            </a:ext>
          </a:extLst>
        </xdr:cNvPr>
        <xdr:cNvSpPr/>
      </xdr:nvSpPr>
      <xdr:spPr>
        <a:xfrm>
          <a:off x="15011960" y="2292166"/>
          <a:ext cx="435909" cy="200025"/>
        </a:xfrm>
        <a:prstGeom prst="rect">
          <a:avLst/>
        </a:prstGeom>
        <a:solidFill>
          <a:schemeClr val="accent2">
            <a:lumMod val="75000"/>
          </a:schemeClr>
        </a:solidFill>
        <a:ln w="50800">
          <a:noFill/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476250</xdr:colOff>
      <xdr:row>6</xdr:row>
      <xdr:rowOff>283512</xdr:rowOff>
    </xdr:from>
    <xdr:to>
      <xdr:col>15</xdr:col>
      <xdr:colOff>228600</xdr:colOff>
      <xdr:row>6</xdr:row>
      <xdr:rowOff>499241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72158EA6-7418-41C4-A93F-37E3E3E778F3}"/>
            </a:ext>
          </a:extLst>
        </xdr:cNvPr>
        <xdr:cNvSpPr/>
      </xdr:nvSpPr>
      <xdr:spPr>
        <a:xfrm>
          <a:off x="15019940" y="2615495"/>
          <a:ext cx="435522" cy="21572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50800">
          <a:noFill/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416862</xdr:colOff>
      <xdr:row>7</xdr:row>
      <xdr:rowOff>370918</xdr:rowOff>
    </xdr:from>
    <xdr:to>
      <xdr:col>30</xdr:col>
      <xdr:colOff>123829</xdr:colOff>
      <xdr:row>10</xdr:row>
      <xdr:rowOff>304803</xdr:rowOff>
    </xdr:to>
    <xdr:grpSp>
      <xdr:nvGrpSpPr>
        <xdr:cNvPr id="38" name="Groupe 37">
          <a:extLst>
            <a:ext uri="{FF2B5EF4-FFF2-40B4-BE49-F238E27FC236}">
              <a16:creationId xmlns:a16="http://schemas.microsoft.com/office/drawing/2014/main" id="{C5F049BE-DB4F-D25D-D890-2C623BE00560}"/>
            </a:ext>
          </a:extLst>
        </xdr:cNvPr>
        <xdr:cNvGrpSpPr/>
      </xdr:nvGrpSpPr>
      <xdr:grpSpPr>
        <a:xfrm>
          <a:off x="14990112" y="3285568"/>
          <a:ext cx="10679767" cy="1324535"/>
          <a:chOff x="14659535" y="2780179"/>
          <a:chExt cx="10643908" cy="1323415"/>
        </a:xfrm>
      </xdr:grpSpPr>
      <xdr:sp macro="" textlink="">
        <xdr:nvSpPr>
          <xdr:cNvPr id="18" name="ZoneTexte 17">
            <a:extLst>
              <a:ext uri="{FF2B5EF4-FFF2-40B4-BE49-F238E27FC236}">
                <a16:creationId xmlns:a16="http://schemas.microsoft.com/office/drawing/2014/main" id="{2FBA590E-6C92-AC03-51CB-C3430D8C6006}"/>
              </a:ext>
            </a:extLst>
          </xdr:cNvPr>
          <xdr:cNvSpPr txBox="1"/>
        </xdr:nvSpPr>
        <xdr:spPr>
          <a:xfrm>
            <a:off x="14659535" y="2780179"/>
            <a:ext cx="10643908" cy="132341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Selon la répartition choisie</a:t>
            </a:r>
            <a:r>
              <a:rPr lang="fr-FR" sz="1100" baseline="0"/>
              <a:t> par l'acquéreur fictif sur l'exemple ici fixé, les eaux pluviales seraient gérées ainsi :</a:t>
            </a:r>
          </a:p>
          <a:p>
            <a:endParaRPr lang="fr-FR" sz="1100" baseline="0"/>
          </a:p>
          <a:p>
            <a:r>
              <a:rPr lang="fr-FR" sz="1100" baseline="0"/>
              <a:t>	En bleu, les surfaces dont les eaux pluviales seront collectées dans une </a:t>
            </a:r>
            <a:r>
              <a:rPr lang="fr-FR" sz="1100" u="sng" baseline="0"/>
              <a:t>noue d'infiltration avec talus verticaux</a:t>
            </a:r>
          </a:p>
          <a:p>
            <a:endParaRPr lang="fr-FR" sz="1100" baseline="0"/>
          </a:p>
          <a:p>
            <a:r>
              <a:rPr lang="fr-FR" sz="1100" baseline="0"/>
              <a:t>	En jaune, les surfaces dont les eaux pluviales seront collectées dans un </a:t>
            </a:r>
            <a:r>
              <a:rPr lang="fr-FR" sz="1100" u="sng" baseline="0"/>
              <a:t>massif réservoir enterré </a:t>
            </a:r>
            <a:r>
              <a:rPr lang="fr-FR" sz="1100" baseline="0"/>
              <a:t>sous stationnement</a:t>
            </a:r>
          </a:p>
          <a:p>
            <a:endParaRPr lang="fr-FR" sz="1100" baseline="0"/>
          </a:p>
          <a:p>
            <a:r>
              <a:rPr lang="fr-FR" sz="1100" baseline="0"/>
              <a:t>	En vert, les surfaces dont les eaux pluviales seront collectées dans un </a:t>
            </a:r>
            <a:r>
              <a:rPr lang="fr-FR" sz="1100" u="sng" baseline="0"/>
              <a:t>jardin de pluie avec talus en pente</a:t>
            </a:r>
            <a:endParaRPr lang="fr-FR" sz="1100" u="sng"/>
          </a:p>
        </xdr:txBody>
      </xdr:sp>
      <xdr:sp macro="" textlink="">
        <xdr:nvSpPr>
          <xdr:cNvPr id="19" name="Rectangle : coins arrondis 18">
            <a:extLst>
              <a:ext uri="{FF2B5EF4-FFF2-40B4-BE49-F238E27FC236}">
                <a16:creationId xmlns:a16="http://schemas.microsoft.com/office/drawing/2014/main" id="{75F5FC00-EDE5-02BB-F5D5-806B44C98003}"/>
              </a:ext>
            </a:extLst>
          </xdr:cNvPr>
          <xdr:cNvSpPr/>
        </xdr:nvSpPr>
        <xdr:spPr>
          <a:xfrm>
            <a:off x="14916710" y="3142129"/>
            <a:ext cx="550209" cy="200025"/>
          </a:xfrm>
          <a:prstGeom prst="roundRect">
            <a:avLst/>
          </a:prstGeom>
          <a:noFill/>
          <a:ln w="50800">
            <a:solidFill>
              <a:srgbClr val="0000FF"/>
            </a:solidFill>
            <a:prstDash val="sys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lang="fr-FR" sz="1100"/>
          </a:p>
        </xdr:txBody>
      </xdr:sp>
      <xdr:sp macro="" textlink="">
        <xdr:nvSpPr>
          <xdr:cNvPr id="20" name="Rectangle : coins arrondis 19">
            <a:extLst>
              <a:ext uri="{FF2B5EF4-FFF2-40B4-BE49-F238E27FC236}">
                <a16:creationId xmlns:a16="http://schemas.microsoft.com/office/drawing/2014/main" id="{3CA2F5EA-EF70-4C10-B414-D74AE5ED82C9}"/>
              </a:ext>
            </a:extLst>
          </xdr:cNvPr>
          <xdr:cNvSpPr/>
        </xdr:nvSpPr>
        <xdr:spPr>
          <a:xfrm>
            <a:off x="14926235" y="3479987"/>
            <a:ext cx="550209" cy="200025"/>
          </a:xfrm>
          <a:prstGeom prst="roundRect">
            <a:avLst/>
          </a:prstGeom>
          <a:noFill/>
          <a:ln w="50800">
            <a:solidFill>
              <a:srgbClr val="FFFF00"/>
            </a:solidFill>
            <a:prstDash val="sys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lang="fr-FR" sz="1100"/>
          </a:p>
        </xdr:txBody>
      </xdr:sp>
      <xdr:sp macro="" textlink="">
        <xdr:nvSpPr>
          <xdr:cNvPr id="21" name="Rectangle : coins arrondis 20">
            <a:extLst>
              <a:ext uri="{FF2B5EF4-FFF2-40B4-BE49-F238E27FC236}">
                <a16:creationId xmlns:a16="http://schemas.microsoft.com/office/drawing/2014/main" id="{1F2F4A8F-22ED-4412-B4B4-EA7F339CF9AC}"/>
              </a:ext>
            </a:extLst>
          </xdr:cNvPr>
          <xdr:cNvSpPr/>
        </xdr:nvSpPr>
        <xdr:spPr>
          <a:xfrm>
            <a:off x="14926235" y="3817844"/>
            <a:ext cx="550209" cy="200025"/>
          </a:xfrm>
          <a:prstGeom prst="roundRect">
            <a:avLst/>
          </a:prstGeom>
          <a:noFill/>
          <a:ln w="50800">
            <a:solidFill>
              <a:srgbClr val="00B050"/>
            </a:solidFill>
            <a:prstDash val="sys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19</xdr:col>
      <xdr:colOff>76200</xdr:colOff>
      <xdr:row>11</xdr:row>
      <xdr:rowOff>76200</xdr:rowOff>
    </xdr:from>
    <xdr:to>
      <xdr:col>19</xdr:col>
      <xdr:colOff>628650</xdr:colOff>
      <xdr:row>11</xdr:row>
      <xdr:rowOff>276225</xdr:rowOff>
    </xdr:to>
    <xdr:sp macro="" textlink="">
      <xdr:nvSpPr>
        <xdr:cNvPr id="23" name="Rectangle : coins arrondis 22">
          <a:extLst>
            <a:ext uri="{FF2B5EF4-FFF2-40B4-BE49-F238E27FC236}">
              <a16:creationId xmlns:a16="http://schemas.microsoft.com/office/drawing/2014/main" id="{76B690E2-AD2B-4E3B-BBCC-CDFBE664A5EA}"/>
            </a:ext>
          </a:extLst>
        </xdr:cNvPr>
        <xdr:cNvSpPr/>
      </xdr:nvSpPr>
      <xdr:spPr>
        <a:xfrm>
          <a:off x="18078450" y="4810125"/>
          <a:ext cx="552450" cy="200025"/>
        </a:xfrm>
        <a:prstGeom prst="roundRect">
          <a:avLst/>
        </a:prstGeom>
        <a:noFill/>
        <a:ln w="50800">
          <a:solidFill>
            <a:srgbClr val="0000FF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fr-FR" sz="1100"/>
        </a:p>
      </xdr:txBody>
    </xdr:sp>
    <xdr:clientData/>
  </xdr:twoCellAnchor>
  <xdr:twoCellAnchor>
    <xdr:from>
      <xdr:col>20</xdr:col>
      <xdr:colOff>57150</xdr:colOff>
      <xdr:row>11</xdr:row>
      <xdr:rowOff>66675</xdr:rowOff>
    </xdr:from>
    <xdr:to>
      <xdr:col>20</xdr:col>
      <xdr:colOff>609600</xdr:colOff>
      <xdr:row>11</xdr:row>
      <xdr:rowOff>266700</xdr:rowOff>
    </xdr:to>
    <xdr:sp macro="" textlink="">
      <xdr:nvSpPr>
        <xdr:cNvPr id="24" name="Rectangle : coins arrondis 23">
          <a:extLst>
            <a:ext uri="{FF2B5EF4-FFF2-40B4-BE49-F238E27FC236}">
              <a16:creationId xmlns:a16="http://schemas.microsoft.com/office/drawing/2014/main" id="{632E460D-A62A-492F-94E9-EFE6ABD8D2DE}"/>
            </a:ext>
          </a:extLst>
        </xdr:cNvPr>
        <xdr:cNvSpPr/>
      </xdr:nvSpPr>
      <xdr:spPr>
        <a:xfrm>
          <a:off x="18745200" y="4800600"/>
          <a:ext cx="552450" cy="200025"/>
        </a:xfrm>
        <a:prstGeom prst="roundRect">
          <a:avLst/>
        </a:prstGeom>
        <a:noFill/>
        <a:ln w="50800">
          <a:solidFill>
            <a:srgbClr val="FFFF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fr-FR" sz="1100"/>
        </a:p>
      </xdr:txBody>
    </xdr:sp>
    <xdr:clientData/>
  </xdr:twoCellAnchor>
  <xdr:twoCellAnchor>
    <xdr:from>
      <xdr:col>21</xdr:col>
      <xdr:colOff>57150</xdr:colOff>
      <xdr:row>11</xdr:row>
      <xdr:rowOff>57150</xdr:rowOff>
    </xdr:from>
    <xdr:to>
      <xdr:col>21</xdr:col>
      <xdr:colOff>609600</xdr:colOff>
      <xdr:row>11</xdr:row>
      <xdr:rowOff>257175</xdr:rowOff>
    </xdr:to>
    <xdr:sp macro="" textlink="">
      <xdr:nvSpPr>
        <xdr:cNvPr id="25" name="Rectangle : coins arrondis 24">
          <a:extLst>
            <a:ext uri="{FF2B5EF4-FFF2-40B4-BE49-F238E27FC236}">
              <a16:creationId xmlns:a16="http://schemas.microsoft.com/office/drawing/2014/main" id="{6A7EEC0D-E85B-4BDF-B65E-C7E374246B44}"/>
            </a:ext>
          </a:extLst>
        </xdr:cNvPr>
        <xdr:cNvSpPr/>
      </xdr:nvSpPr>
      <xdr:spPr>
        <a:xfrm>
          <a:off x="19431000" y="4791075"/>
          <a:ext cx="552450" cy="200025"/>
        </a:xfrm>
        <a:prstGeom prst="roundRect">
          <a:avLst/>
        </a:prstGeom>
        <a:noFill/>
        <a:ln w="50800">
          <a:solidFill>
            <a:srgbClr val="00B05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52668</xdr:colOff>
      <xdr:row>18</xdr:row>
      <xdr:rowOff>65555</xdr:rowOff>
    </xdr:from>
    <xdr:to>
      <xdr:col>3</xdr:col>
      <xdr:colOff>1848970</xdr:colOff>
      <xdr:row>40</xdr:row>
      <xdr:rowOff>141755</xdr:rowOff>
    </xdr:to>
    <xdr:grpSp>
      <xdr:nvGrpSpPr>
        <xdr:cNvPr id="37" name="Groupe 36">
          <a:extLst>
            <a:ext uri="{FF2B5EF4-FFF2-40B4-BE49-F238E27FC236}">
              <a16:creationId xmlns:a16="http://schemas.microsoft.com/office/drawing/2014/main" id="{78236259-A817-F416-8CBA-CD35412A3AE7}"/>
            </a:ext>
          </a:extLst>
        </xdr:cNvPr>
        <xdr:cNvGrpSpPr/>
      </xdr:nvGrpSpPr>
      <xdr:grpSpPr>
        <a:xfrm>
          <a:off x="52668" y="6885455"/>
          <a:ext cx="5453902" cy="3752850"/>
          <a:chOff x="52668" y="7001996"/>
          <a:chExt cx="5449420" cy="3841377"/>
        </a:xfrm>
      </xdr:grpSpPr>
      <xdr:sp macro="" textlink="">
        <xdr:nvSpPr>
          <xdr:cNvPr id="26" name="ZoneTexte 25">
            <a:extLst>
              <a:ext uri="{FF2B5EF4-FFF2-40B4-BE49-F238E27FC236}">
                <a16:creationId xmlns:a16="http://schemas.microsoft.com/office/drawing/2014/main" id="{786E3209-AF6E-3276-2337-EDCDD6A5B9CF}"/>
              </a:ext>
            </a:extLst>
          </xdr:cNvPr>
          <xdr:cNvSpPr txBox="1"/>
        </xdr:nvSpPr>
        <xdr:spPr>
          <a:xfrm>
            <a:off x="52668" y="7001996"/>
            <a:ext cx="5449420" cy="384137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Les profondeur</a:t>
            </a:r>
            <a:r>
              <a:rPr lang="fr-FR" sz="1100" baseline="0"/>
              <a:t>s d'ouvrages peuvent être approchées ainsi :</a:t>
            </a:r>
          </a:p>
          <a:p>
            <a:r>
              <a:rPr lang="fr-FR" sz="1100" baseline="0"/>
              <a:t>- Dans le cas d'un jardin de pluie, une noue ou un bassin avec des talus en pente :</a:t>
            </a:r>
          </a:p>
          <a:p>
            <a:r>
              <a:rPr lang="fr-FR" sz="1100" baseline="0"/>
              <a:t>	Profondeur max. = (Volume de l'ouvrage / Surface de l'ouvrage) x 2</a:t>
            </a:r>
          </a:p>
          <a:p>
            <a:endParaRPr lang="fr-FR" sz="1100" baseline="0"/>
          </a:p>
          <a:p>
            <a:endParaRPr lang="fr-FR" sz="1100" baseline="0"/>
          </a:p>
          <a:p>
            <a:endParaRPr lang="fr-FR" sz="1100" baseline="0"/>
          </a:p>
          <a:p>
            <a:endParaRPr lang="fr-FR" sz="1100" baseline="0"/>
          </a:p>
          <a:p>
            <a:r>
              <a:rPr lang="fr-FR" sz="1100" baseline="0"/>
              <a:t>- Dans le cas d'un jardin de pluie, une noue ou un bassin avec des talus verticaux :</a:t>
            </a:r>
          </a:p>
          <a:p>
            <a:r>
              <a:rPr lang="fr-FR" sz="1100" baseline="0"/>
              <a:t>	Profodeur max. = Volume de l'ouvrage / Surface de l'ouvrage</a:t>
            </a:r>
          </a:p>
          <a:p>
            <a:endParaRPr lang="fr-FR" sz="1100" baseline="0"/>
          </a:p>
          <a:p>
            <a:endParaRPr lang="fr-FR" sz="1100" baseline="0"/>
          </a:p>
          <a:p>
            <a:endParaRPr lang="fr-FR" sz="1100" baseline="0"/>
          </a:p>
          <a:p>
            <a:endParaRPr lang="fr-FR" sz="1100" baseline="0"/>
          </a:p>
          <a:p>
            <a:endParaRPr lang="fr-FR" sz="1100" baseline="0"/>
          </a:p>
          <a:p>
            <a:r>
              <a:rPr lang="fr-FR" sz="1100" baseline="0"/>
              <a:t>- Dans le cas d'une structure réservoir, ou massif d'infiltration enterré :</a:t>
            </a:r>
          </a:p>
          <a:p>
            <a:r>
              <a:rPr lang="fr-FR" sz="1100"/>
              <a:t>	Profondeur max. = (Volume de l'ouvrage</a:t>
            </a:r>
            <a:r>
              <a:rPr lang="fr-FR" sz="1100" baseline="0"/>
              <a:t> / 0,35) / Surface de l'ouvrage</a:t>
            </a:r>
            <a:endParaRPr lang="fr-FR" sz="1100"/>
          </a:p>
        </xdr:txBody>
      </xdr:sp>
      <xdr:grpSp>
        <xdr:nvGrpSpPr>
          <xdr:cNvPr id="27" name="Groupe 26">
            <a:extLst>
              <a:ext uri="{FF2B5EF4-FFF2-40B4-BE49-F238E27FC236}">
                <a16:creationId xmlns:a16="http://schemas.microsoft.com/office/drawing/2014/main" id="{BC071B3C-2AF6-4355-93FD-3E6AFC0B2647}"/>
              </a:ext>
            </a:extLst>
          </xdr:cNvPr>
          <xdr:cNvGrpSpPr/>
        </xdr:nvGrpSpPr>
        <xdr:grpSpPr>
          <a:xfrm>
            <a:off x="2038577" y="7690024"/>
            <a:ext cx="1189161" cy="211065"/>
            <a:chOff x="9616440" y="8061960"/>
            <a:chExt cx="3489960" cy="327660"/>
          </a:xfrm>
        </xdr:grpSpPr>
        <xdr:sp macro="" textlink="">
          <xdr:nvSpPr>
            <xdr:cNvPr id="28" name="Rectangle 27">
              <a:extLst>
                <a:ext uri="{FF2B5EF4-FFF2-40B4-BE49-F238E27FC236}">
                  <a16:creationId xmlns:a16="http://schemas.microsoft.com/office/drawing/2014/main" id="{2762B68E-9BCD-2C6E-A9D8-88D79687123F}"/>
                </a:ext>
              </a:extLst>
            </xdr:cNvPr>
            <xdr:cNvSpPr/>
          </xdr:nvSpPr>
          <xdr:spPr>
            <a:xfrm>
              <a:off x="9624060" y="8061960"/>
              <a:ext cx="3482340" cy="327660"/>
            </a:xfrm>
            <a:prstGeom prst="rect">
              <a:avLst/>
            </a:prstGeom>
            <a:solidFill>
              <a:schemeClr val="accent2">
                <a:lumMod val="75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29" name="Triangle isocèle 28">
              <a:extLst>
                <a:ext uri="{FF2B5EF4-FFF2-40B4-BE49-F238E27FC236}">
                  <a16:creationId xmlns:a16="http://schemas.microsoft.com/office/drawing/2014/main" id="{83FE5E8D-2BEC-707C-EA46-48F4D72882B5}"/>
                </a:ext>
              </a:extLst>
            </xdr:cNvPr>
            <xdr:cNvSpPr/>
          </xdr:nvSpPr>
          <xdr:spPr>
            <a:xfrm rot="10800000">
              <a:off x="9616440" y="8061960"/>
              <a:ext cx="3489960" cy="220980"/>
            </a:xfrm>
            <a:prstGeom prst="triangle">
              <a:avLst/>
            </a:prstGeom>
          </xdr:spPr>
          <xdr:style>
            <a:lnRef idx="0">
              <a:schemeClr val="accent1"/>
            </a:lnRef>
            <a:fillRef idx="3">
              <a:schemeClr val="accent1"/>
            </a:fillRef>
            <a:effectRef idx="3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grpSp>
        <xdr:nvGrpSpPr>
          <xdr:cNvPr id="30" name="Groupe 29">
            <a:extLst>
              <a:ext uri="{FF2B5EF4-FFF2-40B4-BE49-F238E27FC236}">
                <a16:creationId xmlns:a16="http://schemas.microsoft.com/office/drawing/2014/main" id="{40C3F13F-F94C-44AC-8184-C7A40669B0C3}"/>
              </a:ext>
            </a:extLst>
          </xdr:cNvPr>
          <xdr:cNvGrpSpPr/>
        </xdr:nvGrpSpPr>
        <xdr:grpSpPr>
          <a:xfrm>
            <a:off x="2029083" y="8802141"/>
            <a:ext cx="1227136" cy="236392"/>
            <a:chOff x="9624060" y="8511540"/>
            <a:chExt cx="3482340" cy="327660"/>
          </a:xfrm>
        </xdr:grpSpPr>
        <xdr:sp macro="" textlink="">
          <xdr:nvSpPr>
            <xdr:cNvPr id="31" name="Rectangle 30">
              <a:extLst>
                <a:ext uri="{FF2B5EF4-FFF2-40B4-BE49-F238E27FC236}">
                  <a16:creationId xmlns:a16="http://schemas.microsoft.com/office/drawing/2014/main" id="{C6887B0E-0D9A-22DC-2325-167B803196F0}"/>
                </a:ext>
              </a:extLst>
            </xdr:cNvPr>
            <xdr:cNvSpPr/>
          </xdr:nvSpPr>
          <xdr:spPr>
            <a:xfrm>
              <a:off x="9624060" y="8511540"/>
              <a:ext cx="3482340" cy="327660"/>
            </a:xfrm>
            <a:prstGeom prst="rect">
              <a:avLst/>
            </a:prstGeom>
            <a:solidFill>
              <a:schemeClr val="accent2">
                <a:lumMod val="75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32" name="Rectangle 31">
              <a:extLst>
                <a:ext uri="{FF2B5EF4-FFF2-40B4-BE49-F238E27FC236}">
                  <a16:creationId xmlns:a16="http://schemas.microsoft.com/office/drawing/2014/main" id="{7ED3EE25-9C47-BE6D-5093-345B13E6588F}"/>
                </a:ext>
              </a:extLst>
            </xdr:cNvPr>
            <xdr:cNvSpPr/>
          </xdr:nvSpPr>
          <xdr:spPr>
            <a:xfrm>
              <a:off x="9906000" y="8519160"/>
              <a:ext cx="2918460" cy="160020"/>
            </a:xfrm>
            <a:prstGeom prst="rect">
              <a:avLst/>
            </a:prstGeom>
          </xdr:spPr>
          <xdr:style>
            <a:lnRef idx="1">
              <a:schemeClr val="accent1"/>
            </a:lnRef>
            <a:fillRef idx="3">
              <a:schemeClr val="accent1"/>
            </a:fillRef>
            <a:effectRef idx="2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grpSp>
        <xdr:nvGrpSpPr>
          <xdr:cNvPr id="33" name="Groupe 32">
            <a:extLst>
              <a:ext uri="{FF2B5EF4-FFF2-40B4-BE49-F238E27FC236}">
                <a16:creationId xmlns:a16="http://schemas.microsoft.com/office/drawing/2014/main" id="{025BEEFE-7423-4A92-97DF-B0E7D51D3906}"/>
              </a:ext>
            </a:extLst>
          </xdr:cNvPr>
          <xdr:cNvGrpSpPr/>
        </xdr:nvGrpSpPr>
        <xdr:grpSpPr>
          <a:xfrm>
            <a:off x="1980835" y="9945265"/>
            <a:ext cx="1219541" cy="244835"/>
            <a:chOff x="9631680" y="8915400"/>
            <a:chExt cx="3482340" cy="327660"/>
          </a:xfrm>
        </xdr:grpSpPr>
        <xdr:sp macro="" textlink="">
          <xdr:nvSpPr>
            <xdr:cNvPr id="34" name="Rectangle 33">
              <a:extLst>
                <a:ext uri="{FF2B5EF4-FFF2-40B4-BE49-F238E27FC236}">
                  <a16:creationId xmlns:a16="http://schemas.microsoft.com/office/drawing/2014/main" id="{6570AB88-94D0-0851-0085-29891EFDC7C1}"/>
                </a:ext>
              </a:extLst>
            </xdr:cNvPr>
            <xdr:cNvSpPr/>
          </xdr:nvSpPr>
          <xdr:spPr>
            <a:xfrm>
              <a:off x="9631680" y="8915400"/>
              <a:ext cx="3482340" cy="327660"/>
            </a:xfrm>
            <a:prstGeom prst="rect">
              <a:avLst/>
            </a:prstGeom>
            <a:solidFill>
              <a:schemeClr val="accent2">
                <a:lumMod val="75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35" name="Rectangle 34">
              <a:extLst>
                <a:ext uri="{FF2B5EF4-FFF2-40B4-BE49-F238E27FC236}">
                  <a16:creationId xmlns:a16="http://schemas.microsoft.com/office/drawing/2014/main" id="{6BEA69A4-0ED4-71C8-E101-63C9A103E131}"/>
                </a:ext>
              </a:extLst>
            </xdr:cNvPr>
            <xdr:cNvSpPr/>
          </xdr:nvSpPr>
          <xdr:spPr>
            <a:xfrm>
              <a:off x="9913620" y="8968740"/>
              <a:ext cx="2918460" cy="198120"/>
            </a:xfrm>
            <a:prstGeom prst="rect">
              <a:avLst/>
            </a:prstGeom>
            <a:blipFill>
              <a:blip xmlns:r="http://schemas.openxmlformats.org/officeDocument/2006/relationships" r:embed="rId2"/>
              <a:tile tx="0" ty="0" sx="100000" sy="100000" flip="none" algn="tl"/>
            </a:blipFill>
          </xdr:spPr>
          <xdr:style>
            <a:lnRef idx="1">
              <a:schemeClr val="accent1"/>
            </a:lnRef>
            <a:fillRef idx="3">
              <a:schemeClr val="accent1"/>
            </a:fillRef>
            <a:effectRef idx="2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</xdr:grpSp>
    <xdr:clientData/>
  </xdr:twoCellAnchor>
  <xdr:twoCellAnchor>
    <xdr:from>
      <xdr:col>14</xdr:col>
      <xdr:colOff>454962</xdr:colOff>
      <xdr:row>4</xdr:row>
      <xdr:rowOff>5607</xdr:rowOff>
    </xdr:from>
    <xdr:to>
      <xdr:col>15</xdr:col>
      <xdr:colOff>207312</xdr:colOff>
      <xdr:row>4</xdr:row>
      <xdr:rowOff>210115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613C23BB-2D2F-481B-A2C4-8588AAFFB374}"/>
            </a:ext>
          </a:extLst>
        </xdr:cNvPr>
        <xdr:cNvSpPr/>
      </xdr:nvSpPr>
      <xdr:spPr>
        <a:xfrm>
          <a:off x="15000197" y="1585636"/>
          <a:ext cx="435909" cy="204508"/>
        </a:xfrm>
        <a:prstGeom prst="rect">
          <a:avLst/>
        </a:prstGeom>
        <a:pattFill prst="dkVert">
          <a:fgClr>
            <a:srgbClr val="990000"/>
          </a:fgClr>
          <a:bgClr>
            <a:schemeClr val="bg1"/>
          </a:bgClr>
        </a:pattFill>
        <a:ln w="50800">
          <a:noFill/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fr-FR" sz="1100"/>
        </a:p>
      </xdr:txBody>
    </xdr:sp>
    <xdr:clientData/>
  </xdr:twoCellAnchor>
  <xdr:twoCellAnchor editAs="oneCell">
    <xdr:from>
      <xdr:col>16</xdr:col>
      <xdr:colOff>353545</xdr:colOff>
      <xdr:row>27</xdr:row>
      <xdr:rowOff>38660</xdr:rowOff>
    </xdr:from>
    <xdr:to>
      <xdr:col>24</xdr:col>
      <xdr:colOff>248769</xdr:colOff>
      <xdr:row>52</xdr:row>
      <xdr:rowOff>101805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7B754274-B493-43F2-B541-799FFB83C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65898" y="8387042"/>
          <a:ext cx="5363695" cy="3985204"/>
        </a:xfrm>
        <a:prstGeom prst="rect">
          <a:avLst/>
        </a:prstGeom>
      </xdr:spPr>
    </xdr:pic>
    <xdr:clientData/>
  </xdr:twoCellAnchor>
  <xdr:twoCellAnchor>
    <xdr:from>
      <xdr:col>19</xdr:col>
      <xdr:colOff>610720</xdr:colOff>
      <xdr:row>27</xdr:row>
      <xdr:rowOff>114860</xdr:rowOff>
    </xdr:from>
    <xdr:to>
      <xdr:col>24</xdr:col>
      <xdr:colOff>203385</xdr:colOff>
      <xdr:row>40</xdr:row>
      <xdr:rowOff>29135</xdr:rowOff>
    </xdr:to>
    <xdr:sp macro="" textlink="">
      <xdr:nvSpPr>
        <xdr:cNvPr id="41" name="Forme libre : forme 40">
          <a:extLst>
            <a:ext uri="{FF2B5EF4-FFF2-40B4-BE49-F238E27FC236}">
              <a16:creationId xmlns:a16="http://schemas.microsoft.com/office/drawing/2014/main" id="{576587F2-AC27-4309-ABBB-7CBFE5F639A1}"/>
            </a:ext>
          </a:extLst>
        </xdr:cNvPr>
        <xdr:cNvSpPr/>
      </xdr:nvSpPr>
      <xdr:spPr>
        <a:xfrm>
          <a:off x="18573749" y="8463242"/>
          <a:ext cx="3010460" cy="1953746"/>
        </a:xfrm>
        <a:custGeom>
          <a:avLst/>
          <a:gdLst>
            <a:gd name="csX0" fmla="*/ 9525 w 3009900"/>
            <a:gd name="csY0" fmla="*/ 2009775 h 2009775"/>
            <a:gd name="csX1" fmla="*/ 0 w 3009900"/>
            <a:gd name="csY1" fmla="*/ 0 h 2009775"/>
            <a:gd name="csX2" fmla="*/ 3000375 w 3009900"/>
            <a:gd name="csY2" fmla="*/ 19050 h 2009775"/>
            <a:gd name="csX3" fmla="*/ 3009900 w 3009900"/>
            <a:gd name="csY3" fmla="*/ 2009775 h 2009775"/>
            <a:gd name="csX4" fmla="*/ 9525 w 3009900"/>
            <a:gd name="csY4" fmla="*/ 2009775 h 2009775"/>
            <a:gd name="csX0" fmla="*/ 9525 w 3019425"/>
            <a:gd name="csY0" fmla="*/ 2019300 h 2019300"/>
            <a:gd name="csX1" fmla="*/ 0 w 3019425"/>
            <a:gd name="csY1" fmla="*/ 9525 h 2019300"/>
            <a:gd name="csX2" fmla="*/ 3019425 w 3019425"/>
            <a:gd name="csY2" fmla="*/ 0 h 2019300"/>
            <a:gd name="csX3" fmla="*/ 3009900 w 3019425"/>
            <a:gd name="csY3" fmla="*/ 2019300 h 2019300"/>
            <a:gd name="csX4" fmla="*/ 9525 w 3019425"/>
            <a:gd name="csY4" fmla="*/ 2019300 h 2019300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</a:cxnLst>
          <a:rect l="l" t="t" r="r" b="b"/>
          <a:pathLst>
            <a:path w="3019425" h="2019300">
              <a:moveTo>
                <a:pt x="9525" y="2019300"/>
              </a:moveTo>
              <a:lnTo>
                <a:pt x="0" y="9525"/>
              </a:lnTo>
              <a:lnTo>
                <a:pt x="3019425" y="0"/>
              </a:lnTo>
              <a:lnTo>
                <a:pt x="3009900" y="2019300"/>
              </a:lnTo>
              <a:lnTo>
                <a:pt x="9525" y="2019300"/>
              </a:lnTo>
              <a:close/>
            </a:path>
          </a:pathLst>
        </a:custGeom>
        <a:noFill/>
        <a:ln w="50800">
          <a:solidFill>
            <a:srgbClr val="0000FF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19</xdr:col>
      <xdr:colOff>610720</xdr:colOff>
      <xdr:row>40</xdr:row>
      <xdr:rowOff>85163</xdr:rowOff>
    </xdr:from>
    <xdr:to>
      <xdr:col>24</xdr:col>
      <xdr:colOff>222435</xdr:colOff>
      <xdr:row>52</xdr:row>
      <xdr:rowOff>73958</xdr:rowOff>
    </xdr:to>
    <xdr:sp macro="" textlink="">
      <xdr:nvSpPr>
        <xdr:cNvPr id="42" name="Forme libre : forme 41">
          <a:extLst>
            <a:ext uri="{FF2B5EF4-FFF2-40B4-BE49-F238E27FC236}">
              <a16:creationId xmlns:a16="http://schemas.microsoft.com/office/drawing/2014/main" id="{CB48EFDC-4B8E-4ADC-826C-8707DD9A4874}"/>
            </a:ext>
          </a:extLst>
        </xdr:cNvPr>
        <xdr:cNvSpPr/>
      </xdr:nvSpPr>
      <xdr:spPr>
        <a:xfrm>
          <a:off x="18573749" y="10473016"/>
          <a:ext cx="3029510" cy="1871383"/>
        </a:xfrm>
        <a:custGeom>
          <a:avLst/>
          <a:gdLst>
            <a:gd name="csX0" fmla="*/ 0 w 3028950"/>
            <a:gd name="csY0" fmla="*/ 28575 h 1809750"/>
            <a:gd name="csX1" fmla="*/ 19050 w 3028950"/>
            <a:gd name="csY1" fmla="*/ 800100 h 1809750"/>
            <a:gd name="csX2" fmla="*/ 438150 w 3028950"/>
            <a:gd name="csY2" fmla="*/ 800100 h 1809750"/>
            <a:gd name="csX3" fmla="*/ 447675 w 3028950"/>
            <a:gd name="csY3" fmla="*/ 1190625 h 1809750"/>
            <a:gd name="csX4" fmla="*/ 1638300 w 3028950"/>
            <a:gd name="csY4" fmla="*/ 1209675 h 1809750"/>
            <a:gd name="csX5" fmla="*/ 1647825 w 3028950"/>
            <a:gd name="csY5" fmla="*/ 1809750 h 1809750"/>
            <a:gd name="csX6" fmla="*/ 3028950 w 3028950"/>
            <a:gd name="csY6" fmla="*/ 1809750 h 1809750"/>
            <a:gd name="csX7" fmla="*/ 3019425 w 3028950"/>
            <a:gd name="csY7" fmla="*/ 0 h 1809750"/>
            <a:gd name="csX8" fmla="*/ 0 w 3028950"/>
            <a:gd name="csY8" fmla="*/ 28575 h 1809750"/>
            <a:gd name="csX0" fmla="*/ 0 w 3038475"/>
            <a:gd name="csY0" fmla="*/ 0 h 1781175"/>
            <a:gd name="csX1" fmla="*/ 19050 w 3038475"/>
            <a:gd name="csY1" fmla="*/ 771525 h 1781175"/>
            <a:gd name="csX2" fmla="*/ 438150 w 3038475"/>
            <a:gd name="csY2" fmla="*/ 771525 h 1781175"/>
            <a:gd name="csX3" fmla="*/ 447675 w 3038475"/>
            <a:gd name="csY3" fmla="*/ 1162050 h 1781175"/>
            <a:gd name="csX4" fmla="*/ 1638300 w 3038475"/>
            <a:gd name="csY4" fmla="*/ 1181100 h 1781175"/>
            <a:gd name="csX5" fmla="*/ 1647825 w 3038475"/>
            <a:gd name="csY5" fmla="*/ 1781175 h 1781175"/>
            <a:gd name="csX6" fmla="*/ 3028950 w 3038475"/>
            <a:gd name="csY6" fmla="*/ 1781175 h 1781175"/>
            <a:gd name="csX7" fmla="*/ 3038475 w 3038475"/>
            <a:gd name="csY7" fmla="*/ 0 h 1781175"/>
            <a:gd name="csX8" fmla="*/ 0 w 3038475"/>
            <a:gd name="csY8" fmla="*/ 0 h 1781175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</a:cxnLst>
          <a:rect l="l" t="t" r="r" b="b"/>
          <a:pathLst>
            <a:path w="3038475" h="1781175">
              <a:moveTo>
                <a:pt x="0" y="0"/>
              </a:moveTo>
              <a:lnTo>
                <a:pt x="19050" y="771525"/>
              </a:lnTo>
              <a:lnTo>
                <a:pt x="438150" y="771525"/>
              </a:lnTo>
              <a:lnTo>
                <a:pt x="447675" y="1162050"/>
              </a:lnTo>
              <a:lnTo>
                <a:pt x="1638300" y="1181100"/>
              </a:lnTo>
              <a:lnTo>
                <a:pt x="1647825" y="1781175"/>
              </a:lnTo>
              <a:lnTo>
                <a:pt x="3028950" y="1781175"/>
              </a:lnTo>
              <a:lnTo>
                <a:pt x="3038475" y="0"/>
              </a:lnTo>
              <a:lnTo>
                <a:pt x="0" y="0"/>
              </a:lnTo>
              <a:close/>
            </a:path>
          </a:pathLst>
        </a:custGeom>
        <a:noFill/>
        <a:ln w="50800">
          <a:solidFill>
            <a:srgbClr val="FFFF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fr-FR" sz="1100"/>
        </a:p>
      </xdr:txBody>
    </xdr:sp>
    <xdr:clientData/>
  </xdr:twoCellAnchor>
  <xdr:twoCellAnchor>
    <xdr:from>
      <xdr:col>16</xdr:col>
      <xdr:colOff>401170</xdr:colOff>
      <xdr:row>27</xdr:row>
      <xdr:rowOff>76760</xdr:rowOff>
    </xdr:from>
    <xdr:to>
      <xdr:col>22</xdr:col>
      <xdr:colOff>174811</xdr:colOff>
      <xdr:row>52</xdr:row>
      <xdr:rowOff>62753</xdr:rowOff>
    </xdr:to>
    <xdr:sp macro="" textlink="">
      <xdr:nvSpPr>
        <xdr:cNvPr id="43" name="Forme libre : forme 42">
          <a:extLst>
            <a:ext uri="{FF2B5EF4-FFF2-40B4-BE49-F238E27FC236}">
              <a16:creationId xmlns:a16="http://schemas.microsoft.com/office/drawing/2014/main" id="{040389AC-BE81-44E9-A278-C894FF3AFA82}"/>
            </a:ext>
          </a:extLst>
        </xdr:cNvPr>
        <xdr:cNvSpPr/>
      </xdr:nvSpPr>
      <xdr:spPr>
        <a:xfrm>
          <a:off x="16313523" y="8425142"/>
          <a:ext cx="3874994" cy="3908052"/>
        </a:xfrm>
        <a:custGeom>
          <a:avLst/>
          <a:gdLst>
            <a:gd name="csX0" fmla="*/ 0 w 3886200"/>
            <a:gd name="csY0" fmla="*/ 0 h 3895725"/>
            <a:gd name="csX1" fmla="*/ 0 w 3886200"/>
            <a:gd name="csY1" fmla="*/ 3895725 h 3895725"/>
            <a:gd name="csX2" fmla="*/ 3886200 w 3886200"/>
            <a:gd name="csY2" fmla="*/ 3867150 h 3895725"/>
            <a:gd name="csX3" fmla="*/ 3876675 w 3886200"/>
            <a:gd name="csY3" fmla="*/ 3305175 h 3895725"/>
            <a:gd name="csX4" fmla="*/ 2686050 w 3886200"/>
            <a:gd name="csY4" fmla="*/ 3305175 h 3895725"/>
            <a:gd name="csX5" fmla="*/ 2686050 w 3886200"/>
            <a:gd name="csY5" fmla="*/ 2905125 h 3895725"/>
            <a:gd name="csX6" fmla="*/ 2247900 w 3886200"/>
            <a:gd name="csY6" fmla="*/ 2905125 h 3895725"/>
            <a:gd name="csX7" fmla="*/ 2228850 w 3886200"/>
            <a:gd name="csY7" fmla="*/ 38100 h 3895725"/>
            <a:gd name="csX8" fmla="*/ 0 w 3886200"/>
            <a:gd name="csY8" fmla="*/ 0 h 3895725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</a:cxnLst>
          <a:rect l="l" t="t" r="r" b="b"/>
          <a:pathLst>
            <a:path w="3886200" h="3895725">
              <a:moveTo>
                <a:pt x="0" y="0"/>
              </a:moveTo>
              <a:lnTo>
                <a:pt x="0" y="3895725"/>
              </a:lnTo>
              <a:lnTo>
                <a:pt x="3886200" y="3867150"/>
              </a:lnTo>
              <a:lnTo>
                <a:pt x="3876675" y="3305175"/>
              </a:lnTo>
              <a:lnTo>
                <a:pt x="2686050" y="3305175"/>
              </a:lnTo>
              <a:lnTo>
                <a:pt x="2686050" y="2905125"/>
              </a:lnTo>
              <a:lnTo>
                <a:pt x="2247900" y="2905125"/>
              </a:lnTo>
              <a:lnTo>
                <a:pt x="2228850" y="38100"/>
              </a:lnTo>
              <a:lnTo>
                <a:pt x="0" y="0"/>
              </a:lnTo>
              <a:close/>
            </a:path>
          </a:pathLst>
        </a:custGeom>
        <a:noFill/>
        <a:ln w="50800">
          <a:solidFill>
            <a:schemeClr val="accent3">
              <a:lumMod val="60000"/>
              <a:lumOff val="40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fr-FR" sz="1100"/>
        </a:p>
      </xdr:txBody>
    </xdr:sp>
    <xdr:clientData/>
  </xdr:twoCellAnchor>
  <xdr:twoCellAnchor>
    <xdr:from>
      <xdr:col>20</xdr:col>
      <xdr:colOff>347383</xdr:colOff>
      <xdr:row>23</xdr:row>
      <xdr:rowOff>145676</xdr:rowOff>
    </xdr:from>
    <xdr:to>
      <xdr:col>21</xdr:col>
      <xdr:colOff>235324</xdr:colOff>
      <xdr:row>27</xdr:row>
      <xdr:rowOff>67235</xdr:rowOff>
    </xdr:to>
    <xdr:sp macro="" textlink="">
      <xdr:nvSpPr>
        <xdr:cNvPr id="44" name="Flèche : bas 43">
          <a:extLst>
            <a:ext uri="{FF2B5EF4-FFF2-40B4-BE49-F238E27FC236}">
              <a16:creationId xmlns:a16="http://schemas.microsoft.com/office/drawing/2014/main" id="{F2357C63-00EC-2739-FFD4-4AD42F8AB02B}"/>
            </a:ext>
          </a:extLst>
        </xdr:cNvPr>
        <xdr:cNvSpPr/>
      </xdr:nvSpPr>
      <xdr:spPr>
        <a:xfrm>
          <a:off x="18993971" y="7866529"/>
          <a:ext cx="571500" cy="549088"/>
        </a:xfrm>
        <a:prstGeom prst="downArrow">
          <a:avLst/>
        </a:prstGeom>
        <a:solidFill>
          <a:schemeClr val="tx1"/>
        </a:solidFill>
        <a:ln w="50800">
          <a:noFill/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fr-FR" sz="1100"/>
        </a:p>
      </xdr:txBody>
    </xdr:sp>
    <xdr:clientData/>
  </xdr:twoCellAnchor>
  <xdr:twoCellAnchor>
    <xdr:from>
      <xdr:col>22</xdr:col>
      <xdr:colOff>304800</xdr:colOff>
      <xdr:row>46</xdr:row>
      <xdr:rowOff>85725</xdr:rowOff>
    </xdr:from>
    <xdr:to>
      <xdr:col>23</xdr:col>
      <xdr:colOff>428625</xdr:colOff>
      <xdr:row>51</xdr:row>
      <xdr:rowOff>123825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91EDCAC9-F3BC-2B43-6C09-87A43958C9A5}"/>
            </a:ext>
          </a:extLst>
        </xdr:cNvPr>
        <xdr:cNvSpPr/>
      </xdr:nvSpPr>
      <xdr:spPr>
        <a:xfrm>
          <a:off x="20364450" y="11296650"/>
          <a:ext cx="809625" cy="800100"/>
        </a:xfrm>
        <a:prstGeom prst="rect">
          <a:avLst/>
        </a:prstGeom>
        <a:noFill/>
        <a:ln w="19050">
          <a:solidFill>
            <a:schemeClr val="accent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fr-FR" sz="1100"/>
        </a:p>
      </xdr:txBody>
    </xdr:sp>
    <xdr:clientData/>
  </xdr:twoCellAnchor>
  <xdr:twoCellAnchor>
    <xdr:from>
      <xdr:col>16</xdr:col>
      <xdr:colOff>485775</xdr:colOff>
      <xdr:row>45</xdr:row>
      <xdr:rowOff>84862</xdr:rowOff>
    </xdr:from>
    <xdr:to>
      <xdr:col>18</xdr:col>
      <xdr:colOff>96889</xdr:colOff>
      <xdr:row>51</xdr:row>
      <xdr:rowOff>133349</xdr:rowOff>
    </xdr:to>
    <xdr:sp macro="" textlink="">
      <xdr:nvSpPr>
        <xdr:cNvPr id="48" name="Rectangle : en biseau 47">
          <a:extLst>
            <a:ext uri="{FF2B5EF4-FFF2-40B4-BE49-F238E27FC236}">
              <a16:creationId xmlns:a16="http://schemas.microsoft.com/office/drawing/2014/main" id="{AE739923-EA20-4CC3-B889-C898BE298740}"/>
            </a:ext>
          </a:extLst>
        </xdr:cNvPr>
        <xdr:cNvSpPr/>
      </xdr:nvSpPr>
      <xdr:spPr>
        <a:xfrm>
          <a:off x="16430625" y="11143387"/>
          <a:ext cx="982714" cy="962887"/>
        </a:xfrm>
        <a:prstGeom prst="bevel">
          <a:avLst>
            <a:gd name="adj" fmla="val 34947"/>
          </a:avLst>
        </a:prstGeom>
        <a:noFill/>
        <a:ln w="19050">
          <a:solidFill>
            <a:schemeClr val="accent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fr-FR" sz="1100"/>
        </a:p>
      </xdr:txBody>
    </xdr:sp>
    <xdr:clientData/>
  </xdr:twoCellAnchor>
  <xdr:twoCellAnchor>
    <xdr:from>
      <xdr:col>19</xdr:col>
      <xdr:colOff>657225</xdr:colOff>
      <xdr:row>28</xdr:row>
      <xdr:rowOff>19050</xdr:rowOff>
    </xdr:from>
    <xdr:to>
      <xdr:col>24</xdr:col>
      <xdr:colOff>161925</xdr:colOff>
      <xdr:row>29</xdr:row>
      <xdr:rowOff>28575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6D6AB7CC-E4B6-21E2-BEDE-D18ADB67B592}"/>
            </a:ext>
          </a:extLst>
        </xdr:cNvPr>
        <xdr:cNvSpPr/>
      </xdr:nvSpPr>
      <xdr:spPr>
        <a:xfrm>
          <a:off x="18659475" y="8486775"/>
          <a:ext cx="2933700" cy="161925"/>
        </a:xfrm>
        <a:prstGeom prst="rect">
          <a:avLst/>
        </a:prstGeom>
        <a:noFill/>
        <a:ln w="19050">
          <a:solidFill>
            <a:schemeClr val="accent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247650</xdr:colOff>
      <xdr:row>42</xdr:row>
      <xdr:rowOff>57151</xdr:rowOff>
    </xdr:from>
    <xdr:to>
      <xdr:col>15</xdr:col>
      <xdr:colOff>390525</xdr:colOff>
      <xdr:row>45</xdr:row>
      <xdr:rowOff>57151</xdr:rowOff>
    </xdr:to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F6445072-48E1-FE81-0C20-2AA336D556D8}"/>
            </a:ext>
          </a:extLst>
        </xdr:cNvPr>
        <xdr:cNvSpPr txBox="1"/>
      </xdr:nvSpPr>
      <xdr:spPr>
        <a:xfrm>
          <a:off x="14135100" y="10658476"/>
          <a:ext cx="1514475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Jardin de pluie de 25 m²</a:t>
          </a:r>
        </a:p>
        <a:p>
          <a:r>
            <a:rPr lang="fr-FR" sz="1100"/>
            <a:t>Prof : 0,3m</a:t>
          </a:r>
        </a:p>
      </xdr:txBody>
    </xdr:sp>
    <xdr:clientData/>
  </xdr:twoCellAnchor>
  <xdr:twoCellAnchor>
    <xdr:from>
      <xdr:col>15</xdr:col>
      <xdr:colOff>171450</xdr:colOff>
      <xdr:row>44</xdr:row>
      <xdr:rowOff>47625</xdr:rowOff>
    </xdr:from>
    <xdr:to>
      <xdr:col>17</xdr:col>
      <xdr:colOff>0</xdr:colOff>
      <xdr:row>47</xdr:row>
      <xdr:rowOff>104775</xdr:rowOff>
    </xdr:to>
    <xdr:cxnSp macro="">
      <xdr:nvCxnSpPr>
        <xdr:cNvPr id="51" name="Connecteur droit 50">
          <a:extLst>
            <a:ext uri="{FF2B5EF4-FFF2-40B4-BE49-F238E27FC236}">
              <a16:creationId xmlns:a16="http://schemas.microsoft.com/office/drawing/2014/main" id="{BE764C66-7029-4557-6D8B-E4160234FAFC}"/>
            </a:ext>
          </a:extLst>
        </xdr:cNvPr>
        <xdr:cNvCxnSpPr/>
      </xdr:nvCxnSpPr>
      <xdr:spPr>
        <a:xfrm flipH="1" flipV="1">
          <a:off x="15430500" y="10953750"/>
          <a:ext cx="1200150" cy="5143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466725</xdr:colOff>
      <xdr:row>23</xdr:row>
      <xdr:rowOff>76201</xdr:rowOff>
    </xdr:from>
    <xdr:to>
      <xdr:col>25</xdr:col>
      <xdr:colOff>609600</xdr:colOff>
      <xdr:row>26</xdr:row>
      <xdr:rowOff>76201</xdr:rowOff>
    </xdr:to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B05B87E1-2DF5-4476-9B5F-1E4EBDF7943C}"/>
            </a:ext>
          </a:extLst>
        </xdr:cNvPr>
        <xdr:cNvSpPr txBox="1"/>
      </xdr:nvSpPr>
      <xdr:spPr>
        <a:xfrm>
          <a:off x="21212175" y="7781926"/>
          <a:ext cx="1514475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Noue verticale</a:t>
          </a:r>
          <a:r>
            <a:rPr lang="fr-FR" sz="1100" baseline="0"/>
            <a:t> </a:t>
          </a:r>
          <a:r>
            <a:rPr lang="fr-FR" sz="1100"/>
            <a:t>de 15 m²</a:t>
          </a:r>
        </a:p>
        <a:p>
          <a:r>
            <a:rPr lang="fr-FR" sz="1100"/>
            <a:t>Prof : 0,3m</a:t>
          </a:r>
        </a:p>
      </xdr:txBody>
    </xdr:sp>
    <xdr:clientData/>
  </xdr:twoCellAnchor>
  <xdr:twoCellAnchor>
    <xdr:from>
      <xdr:col>22</xdr:col>
      <xdr:colOff>581025</xdr:colOff>
      <xdr:row>26</xdr:row>
      <xdr:rowOff>9525</xdr:rowOff>
    </xdr:from>
    <xdr:to>
      <xdr:col>23</xdr:col>
      <xdr:colOff>447675</xdr:colOff>
      <xdr:row>28</xdr:row>
      <xdr:rowOff>85725</xdr:rowOff>
    </xdr:to>
    <xdr:cxnSp macro="">
      <xdr:nvCxnSpPr>
        <xdr:cNvPr id="55" name="Connecteur droit 54">
          <a:extLst>
            <a:ext uri="{FF2B5EF4-FFF2-40B4-BE49-F238E27FC236}">
              <a16:creationId xmlns:a16="http://schemas.microsoft.com/office/drawing/2014/main" id="{1D49FC70-E95E-470C-B873-2C81D9D546B1}"/>
            </a:ext>
          </a:extLst>
        </xdr:cNvPr>
        <xdr:cNvCxnSpPr/>
      </xdr:nvCxnSpPr>
      <xdr:spPr>
        <a:xfrm flipV="1">
          <a:off x="20640675" y="8172450"/>
          <a:ext cx="552450" cy="3810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304800</xdr:colOff>
      <xdr:row>43</xdr:row>
      <xdr:rowOff>66674</xdr:rowOff>
    </xdr:from>
    <xdr:to>
      <xdr:col>27</xdr:col>
      <xdr:colOff>498230</xdr:colOff>
      <xdr:row>48</xdr:row>
      <xdr:rowOff>87922</xdr:rowOff>
    </xdr:to>
    <xdr:sp macro="" textlink="">
      <xdr:nvSpPr>
        <xdr:cNvPr id="58" name="ZoneTexte 57">
          <a:extLst>
            <a:ext uri="{FF2B5EF4-FFF2-40B4-BE49-F238E27FC236}">
              <a16:creationId xmlns:a16="http://schemas.microsoft.com/office/drawing/2014/main" id="{807EA177-AF37-4C35-917E-8C46E02A72B3}"/>
            </a:ext>
          </a:extLst>
        </xdr:cNvPr>
        <xdr:cNvSpPr txBox="1"/>
      </xdr:nvSpPr>
      <xdr:spPr>
        <a:xfrm>
          <a:off x="21794665" y="10866559"/>
          <a:ext cx="2259623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Massif enterré de</a:t>
          </a:r>
          <a:r>
            <a:rPr lang="fr-FR" sz="1100" baseline="0"/>
            <a:t> 25 m²</a:t>
          </a:r>
        </a:p>
        <a:p>
          <a:r>
            <a:rPr lang="fr-FR" sz="1100" baseline="0"/>
            <a:t>Prof. GNTP : 0,6 m</a:t>
          </a:r>
        </a:p>
        <a:p>
          <a:r>
            <a:rPr lang="fr-FR" sz="1100" baseline="0"/>
            <a:t>Recouvrement sur le massif : 0,2 m</a:t>
          </a:r>
        </a:p>
        <a:p>
          <a:r>
            <a:rPr lang="fr-FR" sz="1100" baseline="0"/>
            <a:t>Profondeur de la structure : 0,8 m</a:t>
          </a:r>
        </a:p>
        <a:p>
          <a:endParaRPr lang="fr-FR" sz="1100"/>
        </a:p>
      </xdr:txBody>
    </xdr:sp>
    <xdr:clientData/>
  </xdr:twoCellAnchor>
  <xdr:twoCellAnchor>
    <xdr:from>
      <xdr:col>23</xdr:col>
      <xdr:colOff>209550</xdr:colOff>
      <xdr:row>46</xdr:row>
      <xdr:rowOff>0</xdr:rowOff>
    </xdr:from>
    <xdr:to>
      <xdr:col>24</xdr:col>
      <xdr:colOff>285750</xdr:colOff>
      <xdr:row>48</xdr:row>
      <xdr:rowOff>76200</xdr:rowOff>
    </xdr:to>
    <xdr:cxnSp macro="">
      <xdr:nvCxnSpPr>
        <xdr:cNvPr id="59" name="Connecteur droit 58">
          <a:extLst>
            <a:ext uri="{FF2B5EF4-FFF2-40B4-BE49-F238E27FC236}">
              <a16:creationId xmlns:a16="http://schemas.microsoft.com/office/drawing/2014/main" id="{B9B75B08-417A-4298-95EB-7FC41E034691}"/>
            </a:ext>
          </a:extLst>
        </xdr:cNvPr>
        <xdr:cNvCxnSpPr/>
      </xdr:nvCxnSpPr>
      <xdr:spPr>
        <a:xfrm flipV="1">
          <a:off x="20955000" y="11210925"/>
          <a:ext cx="762000" cy="3810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470648</xdr:colOff>
      <xdr:row>11</xdr:row>
      <xdr:rowOff>168088</xdr:rowOff>
    </xdr:from>
    <xdr:to>
      <xdr:col>16</xdr:col>
      <xdr:colOff>11206</xdr:colOff>
      <xdr:row>12</xdr:row>
      <xdr:rowOff>56030</xdr:rowOff>
    </xdr:to>
    <xdr:cxnSp macro="">
      <xdr:nvCxnSpPr>
        <xdr:cNvPr id="62" name="Connecteur droit avec flèche 61">
          <a:extLst>
            <a:ext uri="{FF2B5EF4-FFF2-40B4-BE49-F238E27FC236}">
              <a16:creationId xmlns:a16="http://schemas.microsoft.com/office/drawing/2014/main" id="{E8C7726B-39C6-6153-E648-288E9A8D0DF8}"/>
            </a:ext>
          </a:extLst>
        </xdr:cNvPr>
        <xdr:cNvCxnSpPr/>
      </xdr:nvCxnSpPr>
      <xdr:spPr>
        <a:xfrm>
          <a:off x="14332324" y="4594412"/>
          <a:ext cx="1591235" cy="20170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470647</xdr:colOff>
      <xdr:row>7</xdr:row>
      <xdr:rowOff>48986</xdr:rowOff>
    </xdr:from>
    <xdr:to>
      <xdr:col>15</xdr:col>
      <xdr:colOff>223158</xdr:colOff>
      <xdr:row>7</xdr:row>
      <xdr:rowOff>280148</xdr:rowOff>
    </xdr:to>
    <xdr:sp macro="" textlink="">
      <xdr:nvSpPr>
        <xdr:cNvPr id="46" name="Rectangle : en biseau 45">
          <a:extLst>
            <a:ext uri="{FF2B5EF4-FFF2-40B4-BE49-F238E27FC236}">
              <a16:creationId xmlns:a16="http://schemas.microsoft.com/office/drawing/2014/main" id="{36D3F1F5-E96F-429B-A4CE-692E5B539FB1}"/>
            </a:ext>
          </a:extLst>
        </xdr:cNvPr>
        <xdr:cNvSpPr/>
      </xdr:nvSpPr>
      <xdr:spPr>
        <a:xfrm>
          <a:off x="15046618" y="2966357"/>
          <a:ext cx="438311" cy="231162"/>
        </a:xfrm>
        <a:prstGeom prst="bevel">
          <a:avLst>
            <a:gd name="adj" fmla="val 34947"/>
          </a:avLst>
        </a:prstGeom>
        <a:noFill/>
        <a:ln w="19050">
          <a:solidFill>
            <a:schemeClr val="accent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209861</xdr:colOff>
      <xdr:row>7</xdr:row>
      <xdr:rowOff>414619</xdr:rowOff>
    </xdr:from>
    <xdr:to>
      <xdr:col>7</xdr:col>
      <xdr:colOff>549088</xdr:colOff>
      <xdr:row>9</xdr:row>
      <xdr:rowOff>59532</xdr:rowOff>
    </xdr:to>
    <xdr:sp macro="" textlink="">
      <xdr:nvSpPr>
        <xdr:cNvPr id="53" name="Rectangle : en biseau 52">
          <a:extLst>
            <a:ext uri="{FF2B5EF4-FFF2-40B4-BE49-F238E27FC236}">
              <a16:creationId xmlns:a16="http://schemas.microsoft.com/office/drawing/2014/main" id="{5B440A6A-FECB-4506-8852-F2AFADCC3C20}"/>
            </a:ext>
          </a:extLst>
        </xdr:cNvPr>
        <xdr:cNvSpPr/>
      </xdr:nvSpPr>
      <xdr:spPr>
        <a:xfrm>
          <a:off x="9286626" y="3339354"/>
          <a:ext cx="1022786" cy="720678"/>
        </a:xfrm>
        <a:prstGeom prst="bevel">
          <a:avLst>
            <a:gd name="adj" fmla="val 34947"/>
          </a:avLst>
        </a:prstGeom>
        <a:noFill/>
        <a:ln w="19050">
          <a:solidFill>
            <a:schemeClr val="accent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421792</xdr:colOff>
      <xdr:row>1</xdr:row>
      <xdr:rowOff>134540</xdr:rowOff>
    </xdr:from>
    <xdr:to>
      <xdr:col>13</xdr:col>
      <xdr:colOff>577453</xdr:colOff>
      <xdr:row>1</xdr:row>
      <xdr:rowOff>267891</xdr:rowOff>
    </xdr:to>
    <xdr:sp macro="" textlink="">
      <xdr:nvSpPr>
        <xdr:cNvPr id="56" name="Rectangle : en biseau 55">
          <a:extLst>
            <a:ext uri="{FF2B5EF4-FFF2-40B4-BE49-F238E27FC236}">
              <a16:creationId xmlns:a16="http://schemas.microsoft.com/office/drawing/2014/main" id="{1E33ED5F-DCF7-497C-8731-276A62B0C37B}"/>
            </a:ext>
          </a:extLst>
        </xdr:cNvPr>
        <xdr:cNvSpPr/>
      </xdr:nvSpPr>
      <xdr:spPr>
        <a:xfrm>
          <a:off x="11554136" y="289321"/>
          <a:ext cx="2894098" cy="133351"/>
        </a:xfrm>
        <a:prstGeom prst="bevel">
          <a:avLst>
            <a:gd name="adj" fmla="val 34947"/>
          </a:avLst>
        </a:prstGeom>
        <a:noFill/>
        <a:ln w="19050">
          <a:solidFill>
            <a:schemeClr val="accent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44824</xdr:colOff>
      <xdr:row>7</xdr:row>
      <xdr:rowOff>257736</xdr:rowOff>
    </xdr:from>
    <xdr:to>
      <xdr:col>13</xdr:col>
      <xdr:colOff>168650</xdr:colOff>
      <xdr:row>9</xdr:row>
      <xdr:rowOff>4483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775F41B3-E4EC-4786-A367-04EE2256E449}"/>
            </a:ext>
          </a:extLst>
        </xdr:cNvPr>
        <xdr:cNvSpPr/>
      </xdr:nvSpPr>
      <xdr:spPr>
        <a:xfrm>
          <a:off x="13222942" y="3182471"/>
          <a:ext cx="807384" cy="822512"/>
        </a:xfrm>
        <a:prstGeom prst="rect">
          <a:avLst/>
        </a:prstGeom>
        <a:noFill/>
        <a:ln w="19050">
          <a:solidFill>
            <a:schemeClr val="accent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19050">
          <a:solidFill>
            <a:schemeClr val="accent1"/>
          </a:solidFill>
          <a:prstDash val="solid"/>
        </a:ln>
      </a:spPr>
      <a:bodyPr rot="0" spcFirstLastPara="0" vertOverflow="clip" horzOverflow="clip" vert="horz" wrap="square" lIns="91440" tIns="45720" rIns="91440" bIns="45720" numCol="1" spcCol="0" rtlCol="0" fromWordArt="0" anchor="t" anchorCtr="0" forceAA="0" compatLnSpc="1">
        <a:prstTxWarp prst="textNoShape">
          <a:avLst/>
        </a:prstTxWarp>
        <a:noAutofit/>
      </a:bodyPr>
      <a:lstStyle>
        <a:defPPr algn="l">
          <a:defRPr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A407-5D13-4389-A24B-B6935703FB58}">
  <dimension ref="A1:AC55"/>
  <sheetViews>
    <sheetView tabSelected="1" zoomScale="70" zoomScaleNormal="70" workbookViewId="0">
      <selection activeCell="B4" sqref="B4"/>
    </sheetView>
  </sheetViews>
  <sheetFormatPr baseColWidth="10" defaultRowHeight="12" x14ac:dyDescent="0.2"/>
  <cols>
    <col min="1" max="1" width="40" customWidth="1"/>
    <col min="4" max="4" width="64" customWidth="1"/>
    <col min="6" max="6" width="19" customWidth="1"/>
  </cols>
  <sheetData>
    <row r="1" spans="1:23" x14ac:dyDescent="0.2">
      <c r="A1" s="53" t="s">
        <v>31</v>
      </c>
      <c r="B1" s="54"/>
      <c r="C1" s="54"/>
      <c r="D1" s="54"/>
      <c r="E1" s="54"/>
      <c r="F1" s="55"/>
    </row>
    <row r="2" spans="1:23" ht="30" customHeight="1" x14ac:dyDescent="0.2">
      <c r="A2" s="56"/>
      <c r="B2" s="57"/>
      <c r="C2" s="57"/>
      <c r="D2" s="57"/>
      <c r="E2" s="57"/>
      <c r="F2" s="58"/>
    </row>
    <row r="3" spans="1:23" ht="57" customHeight="1" thickBot="1" x14ac:dyDescent="0.25">
      <c r="A3" s="59" t="s">
        <v>15</v>
      </c>
      <c r="B3" s="60"/>
      <c r="C3" s="60"/>
      <c r="D3" s="60"/>
      <c r="E3" s="60"/>
      <c r="F3" s="61"/>
    </row>
    <row r="4" spans="1:23" ht="24.95" customHeight="1" x14ac:dyDescent="0.2">
      <c r="A4" s="21" t="s">
        <v>1</v>
      </c>
      <c r="B4" s="22">
        <v>150</v>
      </c>
      <c r="C4" s="23" t="s">
        <v>0</v>
      </c>
      <c r="D4" s="66" t="s">
        <v>10</v>
      </c>
      <c r="E4" s="66"/>
      <c r="F4" s="67"/>
    </row>
    <row r="5" spans="1:23" ht="30" customHeight="1" x14ac:dyDescent="0.2">
      <c r="A5" s="16" t="s">
        <v>16</v>
      </c>
      <c r="B5" s="17">
        <v>65</v>
      </c>
      <c r="C5" s="18" t="s">
        <v>0</v>
      </c>
      <c r="D5" s="64" t="s">
        <v>10</v>
      </c>
      <c r="E5" s="64"/>
      <c r="F5" s="65"/>
    </row>
    <row r="6" spans="1:23" ht="30" customHeight="1" x14ac:dyDescent="0.2">
      <c r="A6" s="16" t="s">
        <v>2</v>
      </c>
      <c r="B6" s="17">
        <v>25</v>
      </c>
      <c r="C6" s="18" t="s">
        <v>0</v>
      </c>
      <c r="D6" s="47" t="s">
        <v>13</v>
      </c>
      <c r="E6" s="47"/>
      <c r="F6" s="48"/>
    </row>
    <row r="7" spans="1:23" ht="45.75" customHeight="1" x14ac:dyDescent="0.2">
      <c r="A7" s="16" t="s">
        <v>11</v>
      </c>
      <c r="B7" s="17">
        <v>25</v>
      </c>
      <c r="C7" s="18" t="s">
        <v>0</v>
      </c>
      <c r="D7" s="45" t="s">
        <v>29</v>
      </c>
      <c r="E7" s="45"/>
      <c r="F7" s="46"/>
    </row>
    <row r="8" spans="1:23" ht="57.75" customHeight="1" x14ac:dyDescent="0.2">
      <c r="A8" s="16" t="s">
        <v>12</v>
      </c>
      <c r="B8" s="17">
        <v>0</v>
      </c>
      <c r="C8" s="18" t="s">
        <v>0</v>
      </c>
      <c r="D8" s="45" t="s">
        <v>13</v>
      </c>
      <c r="E8" s="45"/>
      <c r="F8" s="46"/>
    </row>
    <row r="9" spans="1:23" ht="27" customHeight="1" x14ac:dyDescent="0.2">
      <c r="A9" s="9" t="s">
        <v>3</v>
      </c>
      <c r="B9" s="20">
        <f>B4-B5-B6-B8</f>
        <v>60</v>
      </c>
      <c r="C9" s="2" t="s">
        <v>0</v>
      </c>
      <c r="D9" s="49" t="s">
        <v>14</v>
      </c>
      <c r="E9" s="49"/>
      <c r="F9" s="50"/>
    </row>
    <row r="10" spans="1:23" ht="24.95" customHeight="1" x14ac:dyDescent="0.2">
      <c r="A10" s="4"/>
      <c r="B10" s="5"/>
      <c r="C10" s="6"/>
      <c r="F10" s="7"/>
    </row>
    <row r="11" spans="1:23" ht="24.95" customHeight="1" x14ac:dyDescent="0.2">
      <c r="A11" s="8" t="s">
        <v>30</v>
      </c>
      <c r="B11" s="10">
        <f>((B5*1)+(B6*0.5)+(B9*0.15)+(B8*1))/B4</f>
        <v>0.57666666666666666</v>
      </c>
      <c r="C11" s="6"/>
      <c r="D11" s="24"/>
      <c r="F11" s="7"/>
      <c r="H11" s="62" t="s">
        <v>18</v>
      </c>
      <c r="I11" s="62"/>
      <c r="J11" s="62"/>
      <c r="K11" s="62"/>
      <c r="L11" s="62"/>
      <c r="M11" s="62"/>
      <c r="N11" s="62"/>
      <c r="O11" s="62"/>
    </row>
    <row r="12" spans="1:23" ht="24.95" customHeight="1" x14ac:dyDescent="0.2">
      <c r="A12" s="9" t="s">
        <v>4</v>
      </c>
      <c r="B12" s="1">
        <f>B11*B4</f>
        <v>86.5</v>
      </c>
      <c r="C12" s="2" t="s">
        <v>0</v>
      </c>
      <c r="D12" s="24" t="s">
        <v>17</v>
      </c>
      <c r="F12" s="7"/>
      <c r="H12" s="62" t="s">
        <v>19</v>
      </c>
      <c r="I12" s="62"/>
      <c r="J12" s="62"/>
      <c r="K12" s="62"/>
      <c r="L12" s="62"/>
      <c r="M12" s="62"/>
      <c r="N12" s="62"/>
      <c r="O12" s="62"/>
      <c r="Q12" s="28"/>
      <c r="R12" s="28"/>
      <c r="S12" s="28"/>
      <c r="T12" s="28"/>
      <c r="U12" s="28"/>
      <c r="V12" s="28"/>
      <c r="W12" s="29" t="s">
        <v>25</v>
      </c>
    </row>
    <row r="13" spans="1:23" ht="24.95" customHeight="1" x14ac:dyDescent="0.2">
      <c r="A13" s="4"/>
      <c r="B13" s="5"/>
      <c r="C13" s="6"/>
      <c r="D13" s="25"/>
      <c r="F13" s="7"/>
      <c r="H13" s="63" t="s">
        <v>20</v>
      </c>
      <c r="I13" s="63"/>
      <c r="J13" s="63"/>
      <c r="K13" s="63"/>
      <c r="L13" s="63"/>
      <c r="M13" s="63"/>
      <c r="N13" s="63"/>
      <c r="O13" s="63"/>
      <c r="Q13" s="51" t="s">
        <v>21</v>
      </c>
      <c r="R13" s="51"/>
      <c r="S13" s="51"/>
      <c r="T13" s="30">
        <v>50</v>
      </c>
      <c r="U13" s="30">
        <f>50+15</f>
        <v>65</v>
      </c>
      <c r="V13" s="30">
        <v>20</v>
      </c>
      <c r="W13" s="31">
        <f t="shared" ref="W13:W17" si="0">SUM(T13:V13)</f>
        <v>135</v>
      </c>
    </row>
    <row r="14" spans="1:23" ht="24.95" customHeight="1" x14ac:dyDescent="0.2">
      <c r="A14" s="9" t="s">
        <v>5</v>
      </c>
      <c r="B14" s="1" t="str">
        <f>CONCATENATE(ROUND((B12/(B8+B7)),0),"/1")</f>
        <v>3/1</v>
      </c>
      <c r="C14" s="2"/>
      <c r="D14" s="24" t="str">
        <f>IF(OR(((B12/(B8+B7))&gt;5.45),((B12/(B8+B7))&lt;0),((B12/(B8+B7))=0)),"Surfaces imperméables et/ou semi-perméables trop importante","Facteur de concentration de 5/1 maximum respecté")</f>
        <v>Facteur de concentration de 5/1 maximum respecté</v>
      </c>
      <c r="F14" s="7"/>
      <c r="Q14" s="43" t="s">
        <v>22</v>
      </c>
      <c r="R14" s="43"/>
      <c r="S14" s="43"/>
      <c r="T14" s="33">
        <v>20</v>
      </c>
      <c r="U14" s="33">
        <v>25</v>
      </c>
      <c r="V14" s="33">
        <v>20</v>
      </c>
      <c r="W14" s="34">
        <f t="shared" si="0"/>
        <v>65</v>
      </c>
    </row>
    <row r="15" spans="1:23" ht="24.95" customHeight="1" x14ac:dyDescent="0.2">
      <c r="A15" s="4"/>
      <c r="B15" s="5"/>
      <c r="C15" s="6"/>
      <c r="D15" s="24"/>
      <c r="E15" s="27"/>
      <c r="F15" s="26"/>
      <c r="Q15" s="52" t="s">
        <v>11</v>
      </c>
      <c r="R15" s="52"/>
      <c r="S15" s="52"/>
      <c r="T15" s="35">
        <v>0</v>
      </c>
      <c r="U15" s="35">
        <v>25</v>
      </c>
      <c r="V15" s="35">
        <v>0</v>
      </c>
      <c r="W15" s="36">
        <f t="shared" si="0"/>
        <v>25</v>
      </c>
    </row>
    <row r="16" spans="1:23" ht="24.95" customHeight="1" x14ac:dyDescent="0.2">
      <c r="A16" s="9" t="s">
        <v>6</v>
      </c>
      <c r="B16" s="3">
        <f>61*B12/1000</f>
        <v>5.2765000000000004</v>
      </c>
      <c r="C16" s="2" t="s">
        <v>7</v>
      </c>
      <c r="D16" s="42"/>
      <c r="E16" s="42"/>
      <c r="F16" s="41"/>
      <c r="Q16" s="51" t="s">
        <v>23</v>
      </c>
      <c r="R16" s="51"/>
      <c r="S16" s="51"/>
      <c r="T16" s="30">
        <v>15</v>
      </c>
      <c r="U16" s="30">
        <v>0</v>
      </c>
      <c r="V16" s="30">
        <v>25</v>
      </c>
      <c r="W16" s="31">
        <f t="shared" si="0"/>
        <v>40</v>
      </c>
    </row>
    <row r="17" spans="1:29" ht="24.95" customHeight="1" x14ac:dyDescent="0.2">
      <c r="A17" s="4"/>
      <c r="B17" s="5"/>
      <c r="C17" s="6"/>
      <c r="D17" s="25"/>
      <c r="F17" s="7"/>
      <c r="Q17" s="51" t="s">
        <v>24</v>
      </c>
      <c r="R17" s="51"/>
      <c r="S17" s="51"/>
      <c r="T17" s="30">
        <v>25</v>
      </c>
      <c r="U17" s="30">
        <v>60</v>
      </c>
      <c r="V17" s="30">
        <v>36</v>
      </c>
      <c r="W17" s="31">
        <f t="shared" si="0"/>
        <v>121</v>
      </c>
    </row>
    <row r="18" spans="1:29" ht="24.95" customHeight="1" thickBot="1" x14ac:dyDescent="0.25">
      <c r="A18" s="11" t="s">
        <v>8</v>
      </c>
      <c r="B18" s="12">
        <f>(B16/((B9+B7)*(0.0000025)))/3600</f>
        <v>6.897385620915033</v>
      </c>
      <c r="C18" s="13" t="s">
        <v>9</v>
      </c>
      <c r="D18" s="19" t="str">
        <f>IF(B18&gt;48,"Augmenter la surface d'espaces verts dédiée à l'infiltration","Temps de vidange inférieur à 48 heures respecté")</f>
        <v>Temps de vidange inférieur à 48 heures respecté</v>
      </c>
      <c r="E18" s="14"/>
      <c r="F18" s="15"/>
      <c r="Q18" s="43" t="s">
        <v>28</v>
      </c>
      <c r="R18" s="43"/>
      <c r="S18" s="43"/>
      <c r="T18" s="32">
        <v>110</v>
      </c>
      <c r="U18" s="32">
        <v>150</v>
      </c>
      <c r="V18" s="32">
        <v>101</v>
      </c>
      <c r="W18" s="34">
        <f>SUM(T18:V18)</f>
        <v>361</v>
      </c>
    </row>
    <row r="19" spans="1:29" x14ac:dyDescent="0.2">
      <c r="Q19" s="37"/>
      <c r="R19" s="37"/>
      <c r="S19" s="37"/>
      <c r="T19" s="33"/>
      <c r="U19" s="33"/>
      <c r="V19" s="33"/>
      <c r="W19" s="34"/>
    </row>
    <row r="20" spans="1:29" x14ac:dyDescent="0.2">
      <c r="Q20" s="37"/>
      <c r="R20" s="37"/>
      <c r="S20" s="37"/>
      <c r="T20" s="33"/>
      <c r="U20" s="33"/>
      <c r="V20" s="33"/>
      <c r="W20" s="34"/>
    </row>
    <row r="21" spans="1:29" ht="24.95" customHeight="1" x14ac:dyDescent="0.2">
      <c r="Q21" s="44" t="s">
        <v>26</v>
      </c>
      <c r="R21" s="44"/>
      <c r="S21" s="44"/>
      <c r="T21" s="38">
        <v>4.8</v>
      </c>
      <c r="U21" s="38">
        <v>5.3</v>
      </c>
      <c r="V21" s="38">
        <v>3.7</v>
      </c>
      <c r="W21" s="39">
        <f>SUM(T21:V21)</f>
        <v>13.8</v>
      </c>
    </row>
    <row r="22" spans="1:29" x14ac:dyDescent="0.2">
      <c r="Q22" s="37"/>
      <c r="R22" s="37"/>
      <c r="S22" s="37"/>
      <c r="T22" s="33"/>
      <c r="U22" s="33"/>
      <c r="V22" s="33"/>
      <c r="W22" s="34"/>
    </row>
    <row r="23" spans="1:29" ht="24.95" customHeight="1" x14ac:dyDescent="0.2">
      <c r="Q23" s="44" t="s">
        <v>27</v>
      </c>
      <c r="R23" s="44"/>
      <c r="S23" s="44"/>
      <c r="T23" s="40">
        <f>(T21/T16)</f>
        <v>0.32</v>
      </c>
      <c r="U23" s="40">
        <f>(U21/0.35)/U15</f>
        <v>0.60571428571428576</v>
      </c>
      <c r="V23" s="40">
        <f>(V21/V16)*2</f>
        <v>0.29600000000000004</v>
      </c>
      <c r="W23" s="39"/>
    </row>
    <row r="24" spans="1:29" x14ac:dyDescent="0.2"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</row>
    <row r="25" spans="1:29" x14ac:dyDescent="0.2"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</row>
    <row r="26" spans="1:29" x14ac:dyDescent="0.2"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</row>
    <row r="27" spans="1:29" x14ac:dyDescent="0.2"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29" x14ac:dyDescent="0.2"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</row>
    <row r="29" spans="1:29" x14ac:dyDescent="0.2"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1:29" x14ac:dyDescent="0.2"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</row>
    <row r="31" spans="1:29" x14ac:dyDescent="0.2"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</row>
    <row r="32" spans="1:29" x14ac:dyDescent="0.2"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</row>
    <row r="33" spans="11:29" x14ac:dyDescent="0.2"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</row>
    <row r="34" spans="11:29" x14ac:dyDescent="0.2"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</row>
    <row r="35" spans="11:29" x14ac:dyDescent="0.2"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1:29" x14ac:dyDescent="0.2"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1:29" x14ac:dyDescent="0.2"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1:29" x14ac:dyDescent="0.2"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1:29" x14ac:dyDescent="0.2"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1:29" x14ac:dyDescent="0.2"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1:29" x14ac:dyDescent="0.2"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1:29" x14ac:dyDescent="0.2"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1:29" x14ac:dyDescent="0.2"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1:29" x14ac:dyDescent="0.2"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1:29" x14ac:dyDescent="0.2"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1:29" x14ac:dyDescent="0.2"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1:29" x14ac:dyDescent="0.2"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1:29" x14ac:dyDescent="0.2"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1:29" x14ac:dyDescent="0.2"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1:29" x14ac:dyDescent="0.2"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</row>
    <row r="51" spans="11:29" x14ac:dyDescent="0.2"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</row>
    <row r="52" spans="11:29" x14ac:dyDescent="0.2"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</row>
    <row r="53" spans="11:29" x14ac:dyDescent="0.2"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</row>
    <row r="54" spans="11:29" x14ac:dyDescent="0.2"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</row>
    <row r="55" spans="11:29" x14ac:dyDescent="0.2"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</row>
  </sheetData>
  <sheetProtection sheet="1" objects="1" scenarios="1" selectLockedCells="1"/>
  <mergeCells count="19">
    <mergeCell ref="A1:F2"/>
    <mergeCell ref="A3:F3"/>
    <mergeCell ref="H11:O11"/>
    <mergeCell ref="H12:O12"/>
    <mergeCell ref="H13:O13"/>
    <mergeCell ref="D5:F5"/>
    <mergeCell ref="D4:F4"/>
    <mergeCell ref="Q18:S18"/>
    <mergeCell ref="Q21:S21"/>
    <mergeCell ref="Q23:S23"/>
    <mergeCell ref="D7:F7"/>
    <mergeCell ref="D6:F6"/>
    <mergeCell ref="D8:F8"/>
    <mergeCell ref="D9:F9"/>
    <mergeCell ref="Q13:S13"/>
    <mergeCell ref="Q14:S14"/>
    <mergeCell ref="Q15:S15"/>
    <mergeCell ref="Q16:S16"/>
    <mergeCell ref="Q17:S1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BCDC0996FB1D4899EEB3FF9F4E63AA" ma:contentTypeVersion="18" ma:contentTypeDescription="Crée un document." ma:contentTypeScope="" ma:versionID="e0e3be9dde876dea0c4a1408d9babf9d">
  <xsd:schema xmlns:xsd="http://www.w3.org/2001/XMLSchema" xmlns:xs="http://www.w3.org/2001/XMLSchema" xmlns:p="http://schemas.microsoft.com/office/2006/metadata/properties" xmlns:ns2="378dc94f-ba70-4df5-bab9-db181644a916" xmlns:ns3="081ef52e-98ac-4945-86a5-c6701aa49b07" xmlns:ns4="45ed160f-11ac-4504-aa62-84cfff382963" targetNamespace="http://schemas.microsoft.com/office/2006/metadata/properties" ma:root="true" ma:fieldsID="c2ee3051a423348fa8905e3434488494" ns2:_="" ns3:_="" ns4:_="">
    <xsd:import namespace="378dc94f-ba70-4df5-bab9-db181644a916"/>
    <xsd:import namespace="081ef52e-98ac-4945-86a5-c6701aa49b07"/>
    <xsd:import namespace="45ed160f-11ac-4504-aa62-84cfff3829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dc94f-ba70-4df5-bab9-db181644a9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d65b0eed-9d71-4b26-8854-a91b2393a5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ef52e-98ac-4945-86a5-c6701aa49b0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ed160f-11ac-4504-aa62-84cfff38296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814A0E0-B03B-4D5F-A88B-6AFCD36B3165}" ma:internalName="TaxCatchAll" ma:showField="CatchAllData" ma:web="{081ef52e-98ac-4945-86a5-c6701aa49b07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8dc94f-ba70-4df5-bab9-db181644a916">
      <Terms xmlns="http://schemas.microsoft.com/office/infopath/2007/PartnerControls"/>
    </lcf76f155ced4ddcb4097134ff3c332f>
    <TaxCatchAll xmlns="45ed160f-11ac-4504-aa62-84cfff382963" xsi:nil="true"/>
  </documentManagement>
</p:properties>
</file>

<file path=customXml/itemProps1.xml><?xml version="1.0" encoding="utf-8"?>
<ds:datastoreItem xmlns:ds="http://schemas.openxmlformats.org/officeDocument/2006/customXml" ds:itemID="{CB331784-961A-444E-B4F7-E53ACE300571}"/>
</file>

<file path=customXml/itemProps2.xml><?xml version="1.0" encoding="utf-8"?>
<ds:datastoreItem xmlns:ds="http://schemas.openxmlformats.org/officeDocument/2006/customXml" ds:itemID="{072B9F6C-B8A6-4C1F-8406-C7AD784DF2FF}"/>
</file>

<file path=customXml/itemProps3.xml><?xml version="1.0" encoding="utf-8"?>
<ds:datastoreItem xmlns:ds="http://schemas.openxmlformats.org/officeDocument/2006/customXml" ds:itemID="{78AF7976-3A82-4575-B4B1-BFDA3EE4A23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JELINEK</dc:creator>
  <cp:lastModifiedBy>PIERRE JELINEK</cp:lastModifiedBy>
  <dcterms:created xsi:type="dcterms:W3CDTF">2025-06-02T08:23:01Z</dcterms:created>
  <dcterms:modified xsi:type="dcterms:W3CDTF">2026-05-27T09:01:56Z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0x0101005EBCDC0996FB1D4899EEB3FF9F4E63AA</vt:lpwstr>
  </property>
</Properties>
</file>