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d.docs.live.net/b6149ed9d72b0e77/Desktop/TRAVAIL/CONTRATS/2026/03/04_BATI AM-Ancenis-VISA EP/RAP/"/>
    </mc:Choice>
  </mc:AlternateContent>
  <xr:revisionPtr revIDLastSave="11" documentId="8_{77380B4B-33B3-4716-A18A-554857290F1F}" xr6:coauthVersionLast="47" xr6:coauthVersionMax="47" xr10:uidLastSave="{C9B92C01-90ED-4DFF-87DE-E99440845F62}"/>
  <bookViews>
    <workbookView xWindow="-28920" yWindow="-120" windowWidth="29040" windowHeight="15720" xr2:uid="{877D47B6-28D7-4760-8DC1-F20836966EAE}"/>
  </bookViews>
  <sheets>
    <sheet name="Feuil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1" l="1"/>
  <c r="D10" i="1"/>
  <c r="D12" i="1" s="1"/>
  <c r="D14" i="1" s="1"/>
  <c r="E10" i="1"/>
  <c r="B10" i="1"/>
  <c r="B12" i="1" s="1"/>
  <c r="B14" i="1" s="1"/>
  <c r="E12" i="1"/>
  <c r="E14" i="1" s="1"/>
  <c r="C12" i="1"/>
  <c r="C14" i="1" s="1"/>
  <c r="F6" i="1"/>
  <c r="F9" i="1"/>
  <c r="F8" i="1"/>
  <c r="F7" i="1"/>
  <c r="F10" i="1" l="1"/>
  <c r="F12" i="1" s="1"/>
  <c r="H12" i="1" s="1"/>
  <c r="B13" i="1"/>
  <c r="B15" i="1" s="1"/>
  <c r="E13" i="1"/>
  <c r="E15" i="1" s="1"/>
  <c r="E16" i="1" s="1"/>
  <c r="D13" i="1"/>
  <c r="D15" i="1" s="1"/>
  <c r="D16" i="1" s="1"/>
  <c r="C13" i="1"/>
  <c r="C15" i="1" s="1"/>
  <c r="C16" i="1" s="1"/>
  <c r="B16" i="1" l="1"/>
  <c r="F14" i="1"/>
  <c r="F13" i="1"/>
  <c r="F15" i="1" s="1"/>
  <c r="F16" i="1" l="1"/>
  <c r="AA120" i="1" l="1"/>
  <c r="AC118" i="1"/>
  <c r="AC117" i="1"/>
  <c r="AC116" i="1"/>
  <c r="AC115" i="1"/>
  <c r="AC120" i="1" l="1"/>
  <c r="AB120" i="1" s="1"/>
</calcChain>
</file>

<file path=xl/sharedStrings.xml><?xml version="1.0" encoding="utf-8"?>
<sst xmlns="http://schemas.openxmlformats.org/spreadsheetml/2006/main" count="40" uniqueCount="28">
  <si>
    <t>m²</t>
  </si>
  <si>
    <t>Emprise totale du lot</t>
  </si>
  <si>
    <t>Surface active totale</t>
  </si>
  <si>
    <t>Volume à stocker</t>
  </si>
  <si>
    <t>m3</t>
  </si>
  <si>
    <t xml:space="preserve">Temps de vidange </t>
  </si>
  <si>
    <t>heures</t>
  </si>
  <si>
    <t>C'est le nombre de m² "actifs" qui participent au ruissellement des eaux pluviales</t>
  </si>
  <si>
    <t>Coefficient de ruissellement projet</t>
  </si>
  <si>
    <r>
      <t xml:space="preserve">Aide au dimensionnement des ouvrages de gestion des eaux pluviales sur les lots privatifs
</t>
    </r>
    <r>
      <rPr>
        <sz val="14"/>
        <color theme="1"/>
        <rFont val="Calibri"/>
        <family val="2"/>
      </rPr>
      <t>--&gt; Il ne faut pas hésiter à tester différentes solutions plusieurs fois pour trouver ce qui sera le mieux</t>
    </r>
  </si>
  <si>
    <t>Emprise A</t>
  </si>
  <si>
    <t>Emprise B</t>
  </si>
  <si>
    <t>Emprise C</t>
  </si>
  <si>
    <t>Emprise D</t>
  </si>
  <si>
    <t>Emprise totale</t>
  </si>
  <si>
    <t>Surface totale de l'emprise considérée</t>
  </si>
  <si>
    <t>Surface de toitures (ou équivalent)
Coeff. 1</t>
  </si>
  <si>
    <t>Surface extérieure imperméable
Coeff. 0,9</t>
  </si>
  <si>
    <t>Surface extérieure semi-perméable
Coeff. 0,6</t>
  </si>
  <si>
    <t>Surfaces perméables
Coeff. 0,15</t>
  </si>
  <si>
    <t>Les surfaces à renseigner sont les surfaces obtenues selon la projection verticale sur le sol 
(Il est possible de concevoir plusieurs ouvrages (cf. illustration sur le côté) : il faut prévoir une feuille de calcul par ouvrage d'infiltration correspondant à une emprise du projet collectée par l'ouvrage en question)
Les cases en bleu foncé sont les cases pouvant être modifiées par l'utilisateur ; les autres sont automatiquement calculées.</t>
  </si>
  <si>
    <t>Case à remplir par l'acquéreur.</t>
  </si>
  <si>
    <t>L'emprise totale (somme des emprises A à D) doit être égale à l'emprise totale du lot, sinon il y a une erreur dans les surfaces renseignées.Si un seul ouvrage d'infiltration est prévu, l'emprise A est égale à l'emprise totale du lot. En revanche, il y aura autant d'emprises différentes que d'ouvrages d'infiltration différents (4 maximum).</t>
  </si>
  <si>
    <t>Cases automatiquement remplies. Surfaces restantes à prendre en compte dans le calcul. SI la valeur automatique correspond à 0, alors rien ne s'affcihe dans les cases, c'est normal.</t>
  </si>
  <si>
    <t>Surface d'infiltration minimale</t>
  </si>
  <si>
    <t>Il s'agit du volume utile minimal qui doit être contenu dans l'ouvrage avant débordement vers le domaine public du lotissement.</t>
  </si>
  <si>
    <t>Il s'agit de la surface en eau minimale qui doit être contenue dans l'ouvrage avant débordement vers le domaine public du lotissement.</t>
  </si>
  <si>
    <t>Exemple d'emprises différentes au sein d'un projet ==&gt; A chaque emprise un ouvrage d'infiltration doit être associé. Les ouvrages peuvent se déverser les uns dans les autres ou pas, l'objectif étant que le débordement se fasse vers le domaine collectif du lotissement.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</si>
</sst>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6" formatCode="0.0%"/>
  </numFmts>
  <fonts count="11" x14ac:knownFonts="1">
    <font>
      <sz val="9"/>
      <color theme="1"/>
      <name val="Calibri"/>
      <family val="2"/>
    </font>
    <font>
      <sz val="9"/>
      <color theme="0"/>
      <name val="Calibri"/>
      <family val="2"/>
    </font>
    <font>
      <i/>
      <sz val="9"/>
      <color theme="1"/>
      <name val="Calibri"/>
      <family val="2"/>
    </font>
    <font>
      <i/>
      <sz val="11"/>
      <color theme="1"/>
      <name val="Calibri"/>
      <family val="2"/>
    </font>
    <font>
      <b/>
      <sz val="14"/>
      <color theme="1"/>
      <name val="Calibri"/>
      <family val="2"/>
    </font>
    <font>
      <b/>
      <sz val="9"/>
      <color rgb="FF0070C0"/>
      <name val="Calibri"/>
      <family val="2"/>
    </font>
    <font>
      <b/>
      <sz val="9"/>
      <color theme="1"/>
      <name val="Calibri"/>
      <family val="2"/>
    </font>
    <font>
      <sz val="14"/>
      <color theme="1"/>
      <name val="Calibri"/>
      <family val="2"/>
    </font>
    <font>
      <sz val="9"/>
      <color theme="1"/>
      <name val="Calibri"/>
      <family val="2"/>
    </font>
    <font>
      <b/>
      <sz val="9"/>
      <color theme="0"/>
      <name val="Calibri"/>
      <family val="2"/>
    </font>
    <font>
      <i/>
      <sz val="9"/>
      <name val="Calibri"/>
      <family val="2"/>
    </font>
  </fonts>
  <fills count="7">
    <fill>
      <patternFill patternType="none"/>
    </fill>
    <fill>
      <patternFill patternType="gray125"/>
    </fill>
    <fill>
      <patternFill patternType="solid">
        <fgColor theme="7"/>
      </patternFill>
    </fill>
    <fill>
      <patternFill patternType="solid">
        <fgColor theme="7" tint="-0.249977111117893"/>
        <bgColor indexed="64"/>
      </patternFill>
    </fill>
    <fill>
      <patternFill patternType="solid">
        <fgColor theme="7"/>
        <bgColor indexed="64"/>
      </patternFill>
    </fill>
    <fill>
      <patternFill patternType="solid">
        <fgColor theme="0"/>
        <bgColor indexed="64"/>
      </patternFill>
    </fill>
    <fill>
      <patternFill patternType="solid">
        <fgColor theme="5" tint="0.79998168889431442"/>
        <bgColor indexed="64"/>
      </patternFill>
    </fill>
  </fills>
  <borders count="20">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style="hair">
        <color theme="0" tint="-0.14996795556505021"/>
      </top>
      <bottom style="hair">
        <color theme="0" tint="-0.14996795556505021"/>
      </bottom>
      <diagonal/>
    </border>
    <border>
      <left/>
      <right/>
      <top style="hair">
        <color theme="0" tint="-0.14996795556505021"/>
      </top>
      <bottom style="hair">
        <color theme="0" tint="-0.1499679555650502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auto="1"/>
      </top>
      <bottom style="thin">
        <color auto="1"/>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3">
    <xf numFmtId="0" fontId="0" fillId="0" borderId="0"/>
    <xf numFmtId="0" fontId="1" fillId="2" borderId="0" applyNumberFormat="0" applyBorder="0" applyAlignment="0" applyProtection="0"/>
    <xf numFmtId="9" fontId="8" fillId="0" borderId="0" applyFont="0" applyFill="0" applyBorder="0" applyAlignment="0" applyProtection="0"/>
  </cellStyleXfs>
  <cellXfs count="74">
    <xf numFmtId="0" fontId="0" fillId="0" borderId="0" xfId="0"/>
    <xf numFmtId="0" fontId="1" fillId="3" borderId="13" xfId="1" applyFill="1" applyBorder="1" applyAlignment="1" applyProtection="1">
      <alignment horizontal="center" vertical="center"/>
      <protection locked="0"/>
    </xf>
    <xf numFmtId="0" fontId="1" fillId="4" borderId="1" xfId="1" applyFill="1" applyBorder="1" applyAlignment="1" applyProtection="1">
      <alignment horizontal="center" vertical="center"/>
    </xf>
    <xf numFmtId="0" fontId="1" fillId="3" borderId="0" xfId="1" applyFill="1" applyBorder="1" applyAlignment="1" applyProtection="1">
      <alignment horizontal="center" vertical="center"/>
      <protection locked="0"/>
    </xf>
    <xf numFmtId="0" fontId="9" fillId="3" borderId="15" xfId="1" applyFont="1" applyFill="1" applyBorder="1" applyAlignment="1" applyProtection="1">
      <alignment horizontal="center" vertical="center"/>
      <protection locked="0"/>
    </xf>
    <xf numFmtId="0" fontId="4" fillId="6" borderId="2" xfId="0" applyFont="1" applyFill="1" applyBorder="1" applyAlignment="1" applyProtection="1">
      <alignment horizontal="center" vertical="center" wrapText="1"/>
    </xf>
    <xf numFmtId="0" fontId="4" fillId="6" borderId="3" xfId="0" applyFont="1" applyFill="1" applyBorder="1" applyAlignment="1" applyProtection="1">
      <alignment horizontal="center" vertical="center" wrapText="1"/>
    </xf>
    <xf numFmtId="0" fontId="4" fillId="6" borderId="4" xfId="0" applyFont="1" applyFill="1" applyBorder="1" applyAlignment="1" applyProtection="1">
      <alignment horizontal="center" vertical="center" wrapText="1"/>
    </xf>
    <xf numFmtId="0" fontId="0" fillId="5" borderId="0" xfId="0" applyFill="1" applyBorder="1" applyProtection="1"/>
    <xf numFmtId="0" fontId="0" fillId="0" borderId="0" xfId="0" applyProtection="1"/>
    <xf numFmtId="0" fontId="4" fillId="6" borderId="10" xfId="0" applyFont="1" applyFill="1" applyBorder="1" applyAlignment="1" applyProtection="1">
      <alignment horizontal="center" vertical="center" wrapText="1"/>
    </xf>
    <xf numFmtId="0" fontId="4" fillId="6" borderId="0" xfId="0" applyFont="1" applyFill="1" applyBorder="1" applyAlignment="1" applyProtection="1">
      <alignment horizontal="center" vertical="center" wrapText="1"/>
    </xf>
    <xf numFmtId="0" fontId="4" fillId="6" borderId="11" xfId="0" applyFont="1" applyFill="1" applyBorder="1" applyAlignment="1" applyProtection="1">
      <alignment horizontal="center" vertical="center" wrapText="1"/>
    </xf>
    <xf numFmtId="0" fontId="3" fillId="0" borderId="5" xfId="0" applyFont="1" applyBorder="1" applyAlignment="1" applyProtection="1">
      <alignment horizontal="center" vertical="top" wrapText="1"/>
    </xf>
    <xf numFmtId="0" fontId="3" fillId="0" borderId="6" xfId="0" applyFont="1" applyBorder="1" applyAlignment="1" applyProtection="1">
      <alignment horizontal="center" vertical="top" wrapText="1"/>
    </xf>
    <xf numFmtId="0" fontId="3" fillId="0" borderId="7" xfId="0" applyFont="1" applyBorder="1" applyAlignment="1" applyProtection="1">
      <alignment horizontal="center" vertical="top" wrapText="1"/>
    </xf>
    <xf numFmtId="0" fontId="9" fillId="2" borderId="14" xfId="1" applyFont="1" applyBorder="1" applyAlignment="1" applyProtection="1">
      <alignment horizontal="center" vertical="center"/>
    </xf>
    <xf numFmtId="0" fontId="1" fillId="2" borderId="15" xfId="1" applyBorder="1" applyAlignment="1" applyProtection="1">
      <alignment vertical="center"/>
    </xf>
    <xf numFmtId="0" fontId="2" fillId="0" borderId="15" xfId="0" applyFont="1" applyBorder="1" applyAlignment="1" applyProtection="1">
      <alignment horizontal="left" vertical="center"/>
    </xf>
    <xf numFmtId="0" fontId="2" fillId="0" borderId="16" xfId="0" applyFont="1" applyBorder="1" applyAlignment="1" applyProtection="1">
      <alignment horizontal="left" vertical="center"/>
    </xf>
    <xf numFmtId="0" fontId="1" fillId="2" borderId="10" xfId="1" applyBorder="1" applyAlignment="1" applyProtection="1">
      <alignment horizontal="center" vertical="center"/>
    </xf>
    <xf numFmtId="0" fontId="9" fillId="4" borderId="0" xfId="1" applyFont="1" applyFill="1" applyBorder="1" applyAlignment="1" applyProtection="1">
      <alignment horizontal="center" vertical="center"/>
    </xf>
    <xf numFmtId="0" fontId="9" fillId="4" borderId="0" xfId="1" applyFont="1" applyFill="1" applyBorder="1" applyAlignment="1" applyProtection="1">
      <alignment horizontal="center" vertical="center" wrapText="1"/>
    </xf>
    <xf numFmtId="0" fontId="1" fillId="2" borderId="0" xfId="1" applyBorder="1" applyAlignment="1" applyProtection="1">
      <alignment vertical="center"/>
    </xf>
    <xf numFmtId="0" fontId="2" fillId="5" borderId="0" xfId="0" applyFont="1" applyFill="1" applyBorder="1" applyAlignment="1" applyProtection="1">
      <alignment horizontal="left" vertical="center"/>
    </xf>
    <xf numFmtId="0" fontId="2" fillId="5" borderId="11" xfId="0" applyFont="1" applyFill="1" applyBorder="1" applyAlignment="1" applyProtection="1">
      <alignment horizontal="left" vertical="center"/>
    </xf>
    <xf numFmtId="0" fontId="9" fillId="2" borderId="10" xfId="1" applyFont="1" applyBorder="1" applyAlignment="1" applyProtection="1">
      <alignment horizontal="center" vertical="center"/>
    </xf>
    <xf numFmtId="0" fontId="2" fillId="5" borderId="0" xfId="0" applyFont="1" applyFill="1" applyBorder="1" applyAlignment="1" applyProtection="1">
      <alignment horizontal="left" vertical="center" wrapText="1"/>
    </xf>
    <xf numFmtId="0" fontId="2" fillId="5" borderId="11" xfId="0" applyFont="1" applyFill="1" applyBorder="1" applyAlignment="1" applyProtection="1">
      <alignment horizontal="left" vertical="center" wrapText="1"/>
    </xf>
    <xf numFmtId="0" fontId="1" fillId="2" borderId="12" xfId="1" applyFont="1" applyBorder="1" applyAlignment="1" applyProtection="1">
      <alignment horizontal="center" vertical="center" wrapText="1"/>
    </xf>
    <xf numFmtId="0" fontId="2" fillId="5" borderId="0" xfId="0" applyFont="1" applyFill="1" applyBorder="1" applyAlignment="1" applyProtection="1">
      <alignment horizontal="left" vertical="center"/>
    </xf>
    <xf numFmtId="0" fontId="2" fillId="5" borderId="11" xfId="0" applyFont="1" applyFill="1" applyBorder="1" applyAlignment="1" applyProtection="1">
      <alignment horizontal="left" vertical="center"/>
    </xf>
    <xf numFmtId="0" fontId="1" fillId="2" borderId="8" xfId="1" applyFont="1" applyBorder="1" applyAlignment="1" applyProtection="1">
      <alignment horizontal="center" vertical="center" wrapText="1"/>
    </xf>
    <xf numFmtId="0" fontId="9" fillId="4" borderId="1" xfId="1" applyFont="1" applyFill="1" applyBorder="1" applyAlignment="1" applyProtection="1">
      <alignment horizontal="center" vertical="center"/>
    </xf>
    <xf numFmtId="0" fontId="1" fillId="2" borderId="1" xfId="1" applyBorder="1" applyAlignment="1" applyProtection="1">
      <alignment vertical="center"/>
    </xf>
    <xf numFmtId="0" fontId="2" fillId="5" borderId="1" xfId="0" applyFont="1" applyFill="1" applyBorder="1" applyAlignment="1" applyProtection="1">
      <alignment horizontal="left" vertical="center" wrapText="1"/>
    </xf>
    <xf numFmtId="0" fontId="2" fillId="5" borderId="9" xfId="0" applyFont="1" applyFill="1" applyBorder="1" applyAlignment="1" applyProtection="1">
      <alignment horizontal="left" vertical="center" wrapText="1"/>
    </xf>
    <xf numFmtId="0" fontId="0" fillId="5" borderId="11" xfId="0" applyFill="1" applyBorder="1" applyProtection="1"/>
    <xf numFmtId="0" fontId="9" fillId="2" borderId="10" xfId="1" applyFont="1" applyBorder="1" applyAlignment="1" applyProtection="1">
      <alignment horizontal="center" vertical="center" wrapText="1"/>
    </xf>
    <xf numFmtId="166" fontId="1" fillId="2" borderId="0" xfId="1" applyNumberFormat="1" applyBorder="1" applyAlignment="1" applyProtection="1">
      <alignment horizontal="center" vertical="center"/>
    </xf>
    <xf numFmtId="166" fontId="9" fillId="2" borderId="0" xfId="1" applyNumberFormat="1" applyFont="1" applyBorder="1" applyAlignment="1" applyProtection="1">
      <alignment horizontal="center" vertical="center"/>
    </xf>
    <xf numFmtId="0" fontId="5" fillId="5" borderId="0" xfId="0" applyFont="1" applyFill="1" applyBorder="1" applyAlignment="1" applyProtection="1">
      <alignment horizontal="left" vertical="center"/>
    </xf>
    <xf numFmtId="0" fontId="5" fillId="5" borderId="11" xfId="0" applyFont="1" applyFill="1" applyBorder="1" applyAlignment="1" applyProtection="1">
      <alignment horizontal="left" vertical="center"/>
    </xf>
    <xf numFmtId="0" fontId="0" fillId="5" borderId="0" xfId="0" applyFill="1" applyBorder="1" applyAlignment="1" applyProtection="1">
      <alignment horizontal="left" vertical="center"/>
    </xf>
    <xf numFmtId="0" fontId="1" fillId="2" borderId="10" xfId="1" applyBorder="1" applyAlignment="1" applyProtection="1">
      <alignment horizontal="center" vertical="center" wrapText="1"/>
    </xf>
    <xf numFmtId="0" fontId="1" fillId="2" borderId="0" xfId="1" applyBorder="1" applyAlignment="1" applyProtection="1">
      <alignment horizontal="center" vertical="center"/>
    </xf>
    <xf numFmtId="0" fontId="9" fillId="2" borderId="0" xfId="1" applyFont="1" applyBorder="1" applyAlignment="1" applyProtection="1">
      <alignment horizontal="center" vertical="center"/>
    </xf>
    <xf numFmtId="0" fontId="10" fillId="5" borderId="0" xfId="0" applyFont="1" applyFill="1" applyBorder="1" applyAlignment="1" applyProtection="1">
      <alignment horizontal="left" vertical="center"/>
    </xf>
    <xf numFmtId="0" fontId="10" fillId="5" borderId="11" xfId="0" applyFont="1" applyFill="1" applyBorder="1" applyAlignment="1" applyProtection="1">
      <alignment horizontal="left" vertical="center"/>
    </xf>
    <xf numFmtId="0" fontId="6" fillId="5" borderId="0" xfId="0" applyFont="1" applyFill="1" applyBorder="1" applyAlignment="1" applyProtection="1">
      <alignment horizontal="center"/>
    </xf>
    <xf numFmtId="0" fontId="1" fillId="2" borderId="18" xfId="1" applyBorder="1" applyAlignment="1" applyProtection="1">
      <alignment horizontal="center" vertical="center" wrapText="1"/>
    </xf>
    <xf numFmtId="1" fontId="1" fillId="2" borderId="17" xfId="1" applyNumberFormat="1" applyBorder="1" applyAlignment="1" applyProtection="1">
      <alignment horizontal="center" vertical="center"/>
    </xf>
    <xf numFmtId="0" fontId="9" fillId="2" borderId="17" xfId="1" applyFont="1" applyBorder="1" applyAlignment="1" applyProtection="1">
      <alignment horizontal="center" vertical="center"/>
    </xf>
    <xf numFmtId="0" fontId="1" fillId="2" borderId="17" xfId="1" applyBorder="1" applyAlignment="1" applyProtection="1">
      <alignment vertical="center"/>
    </xf>
    <xf numFmtId="0" fontId="10" fillId="0" borderId="17" xfId="0" applyFont="1" applyBorder="1" applyAlignment="1" applyProtection="1">
      <alignment horizontal="left" vertical="center" wrapText="1"/>
    </xf>
    <xf numFmtId="0" fontId="10" fillId="0" borderId="19" xfId="0" applyFont="1" applyBorder="1" applyAlignment="1" applyProtection="1">
      <alignment horizontal="left" vertical="center" wrapText="1"/>
    </xf>
    <xf numFmtId="0" fontId="6" fillId="5" borderId="0" xfId="0" applyFont="1" applyFill="1" applyBorder="1" applyAlignment="1" applyProtection="1">
      <alignment horizontal="center" vertical="center"/>
    </xf>
    <xf numFmtId="0" fontId="0" fillId="5" borderId="0" xfId="0" applyFill="1" applyBorder="1" applyAlignment="1" applyProtection="1">
      <alignment horizontal="center" vertical="center"/>
    </xf>
    <xf numFmtId="0" fontId="6" fillId="5" borderId="0" xfId="0" applyFont="1" applyFill="1" applyBorder="1" applyAlignment="1" applyProtection="1">
      <alignment horizontal="center" vertical="center"/>
    </xf>
    <xf numFmtId="164" fontId="1" fillId="2" borderId="17" xfId="1" applyNumberFormat="1" applyBorder="1" applyAlignment="1" applyProtection="1">
      <alignment horizontal="center" vertical="center"/>
    </xf>
    <xf numFmtId="164" fontId="9" fillId="2" borderId="17" xfId="1" applyNumberFormat="1" applyFont="1" applyBorder="1" applyAlignment="1" applyProtection="1">
      <alignment horizontal="center" vertical="center"/>
    </xf>
    <xf numFmtId="0" fontId="1" fillId="2" borderId="5" xfId="1" applyBorder="1" applyAlignment="1" applyProtection="1">
      <alignment horizontal="center" vertical="center"/>
    </xf>
    <xf numFmtId="164" fontId="1" fillId="2" borderId="6" xfId="1" applyNumberFormat="1" applyBorder="1" applyAlignment="1" applyProtection="1">
      <alignment horizontal="center" vertical="center"/>
    </xf>
    <xf numFmtId="164" fontId="9" fillId="2" borderId="6" xfId="1" applyNumberFormat="1" applyFont="1" applyBorder="1" applyAlignment="1" applyProtection="1">
      <alignment horizontal="center" vertical="center"/>
    </xf>
    <xf numFmtId="0" fontId="1" fillId="2" borderId="6" xfId="1" applyBorder="1" applyAlignment="1" applyProtection="1">
      <alignment vertical="center"/>
    </xf>
    <xf numFmtId="0" fontId="5" fillId="5" borderId="6" xfId="0" applyFont="1" applyFill="1" applyBorder="1" applyAlignment="1" applyProtection="1">
      <alignment vertical="center"/>
    </xf>
    <xf numFmtId="0" fontId="0" fillId="5" borderId="6" xfId="0" applyFill="1" applyBorder="1" applyProtection="1"/>
    <xf numFmtId="0" fontId="0" fillId="5" borderId="7" xfId="0" applyFill="1" applyBorder="1" applyProtection="1"/>
    <xf numFmtId="0" fontId="6" fillId="5" borderId="0" xfId="0" applyFont="1" applyFill="1" applyBorder="1" applyAlignment="1" applyProtection="1">
      <alignment vertical="center"/>
    </xf>
    <xf numFmtId="0" fontId="6" fillId="5" borderId="0" xfId="0" applyFont="1" applyFill="1" applyBorder="1" applyAlignment="1" applyProtection="1">
      <alignment horizontal="center" vertical="center" wrapText="1"/>
    </xf>
    <xf numFmtId="164" fontId="0" fillId="5" borderId="0" xfId="0" applyNumberFormat="1" applyFill="1" applyBorder="1" applyAlignment="1" applyProtection="1">
      <alignment horizontal="center" vertical="center"/>
    </xf>
    <xf numFmtId="164" fontId="0" fillId="0" borderId="0" xfId="0" applyNumberFormat="1" applyProtection="1"/>
    <xf numFmtId="2" fontId="0" fillId="0" borderId="0" xfId="2" applyNumberFormat="1" applyFont="1" applyProtection="1"/>
    <xf numFmtId="0" fontId="0" fillId="5" borderId="0" xfId="0" applyFill="1" applyBorder="1" applyAlignment="1" applyProtection="1">
      <alignment horizontal="left" vertical="center" wrapText="1"/>
    </xf>
  </cellXfs>
  <cellStyles count="3">
    <cellStyle name="Accent4" xfId="1" builtinId="41"/>
    <cellStyle name="Normal" xfId="0" builtinId="0"/>
    <cellStyle name="Pourcentage" xfId="2" builtinId="5"/>
  </cellStyles>
  <dxfs count="5">
    <dxf>
      <font>
        <color theme="7"/>
      </font>
    </dxf>
    <dxf>
      <font>
        <color theme="7"/>
      </font>
    </dxf>
    <dxf>
      <font>
        <color theme="7"/>
      </font>
    </dxf>
    <dxf>
      <font>
        <color theme="7"/>
      </font>
    </dxf>
    <dxf>
      <font>
        <b/>
        <i val="0"/>
        <color rgb="FFFF0000"/>
      </font>
    </dxf>
  </dxfs>
  <tableStyles count="0" defaultTableStyle="TableStyleMedium2" defaultPivotStyle="PivotStyleLight16"/>
  <colors>
    <mruColors>
      <color rgb="FF00FF00"/>
      <color rgb="FF9900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15</xdr:col>
      <xdr:colOff>0</xdr:colOff>
      <xdr:row>91</xdr:row>
      <xdr:rowOff>0</xdr:rowOff>
    </xdr:from>
    <xdr:to>
      <xdr:col>30</xdr:col>
      <xdr:colOff>371475</xdr:colOff>
      <xdr:row>110</xdr:row>
      <xdr:rowOff>104948</xdr:rowOff>
    </xdr:to>
    <xdr:sp macro="" textlink="">
      <xdr:nvSpPr>
        <xdr:cNvPr id="10" name="ZoneTexte 9">
          <a:extLst>
            <a:ext uri="{FF2B5EF4-FFF2-40B4-BE49-F238E27FC236}">
              <a16:creationId xmlns:a16="http://schemas.microsoft.com/office/drawing/2014/main" id="{C6DC8E56-9C89-4F16-A825-1BC791AC6C21}"/>
            </a:ext>
          </a:extLst>
        </xdr:cNvPr>
        <xdr:cNvSpPr txBox="1"/>
      </xdr:nvSpPr>
      <xdr:spPr>
        <a:xfrm>
          <a:off x="12536365" y="19152577"/>
          <a:ext cx="10702437" cy="30283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t>Exemple de définition des surfaces </a:t>
          </a:r>
          <a:r>
            <a:rPr lang="fr-FR" sz="1100" baseline="0"/>
            <a:t>:</a:t>
          </a:r>
        </a:p>
        <a:p>
          <a:r>
            <a:rPr lang="fr-FR" sz="1100" baseline="0"/>
            <a:t>	</a:t>
          </a:r>
        </a:p>
        <a:p>
          <a:r>
            <a:rPr lang="fr-FR" sz="1100" baseline="0"/>
            <a:t>	Toitures classiques 100 m² --&gt; Surface de toiture (coefficient de ruissellement = 1)</a:t>
          </a:r>
        </a:p>
        <a:p>
          <a:endParaRPr lang="fr-FR" sz="1100" baseline="0"/>
        </a:p>
        <a:p>
          <a:r>
            <a:rPr lang="fr-FR" sz="1100" baseline="0"/>
            <a:t>	Stationnement béton drainant ou poreux 25 m² --&gt; Surface semi-perméable</a:t>
          </a:r>
          <a:r>
            <a:rPr lang="fr-FR" sz="1100" baseline="0">
              <a:solidFill>
                <a:schemeClr val="dk1"/>
              </a:solidFill>
              <a:effectLst/>
              <a:latin typeface="+mn-lt"/>
              <a:ea typeface="+mn-ea"/>
              <a:cs typeface="+mn-cs"/>
            </a:rPr>
            <a:t> (coefficient de ruissellement = 0,6)</a:t>
          </a:r>
          <a:endParaRPr lang="fr-FR" sz="1100" baseline="0"/>
        </a:p>
        <a:p>
          <a:endParaRPr lang="fr-FR" sz="1100" baseline="0"/>
        </a:p>
        <a:p>
          <a:r>
            <a:rPr lang="fr-FR" sz="1100" baseline="0"/>
            <a:t>	Accès béton non couvert 15 m² --&gt; Surface imperméable</a:t>
          </a:r>
          <a:r>
            <a:rPr lang="fr-FR" sz="1100" baseline="0">
              <a:solidFill>
                <a:schemeClr val="dk1"/>
              </a:solidFill>
              <a:effectLst/>
              <a:latin typeface="+mn-lt"/>
              <a:ea typeface="+mn-ea"/>
              <a:cs typeface="+mn-cs"/>
            </a:rPr>
            <a:t> (coefficient de ruissellement = 0,9)</a:t>
          </a:r>
          <a:endParaRPr lang="fr-FR" sz="1100" baseline="0"/>
        </a:p>
        <a:p>
          <a:endParaRPr lang="fr-FR" sz="1100" baseline="0"/>
        </a:p>
        <a:p>
          <a:r>
            <a:rPr lang="fr-FR" sz="1100" baseline="0"/>
            <a:t>	Terrasse bois sur plot, planches non jointes, sur espace vert ou perméable sous-jacent 20 m² --&gt; Surface semi-perméable</a:t>
          </a:r>
          <a:r>
            <a:rPr lang="fr-FR" sz="1100" baseline="0">
              <a:solidFill>
                <a:schemeClr val="dk1"/>
              </a:solidFill>
              <a:effectLst/>
              <a:latin typeface="+mn-lt"/>
              <a:ea typeface="+mn-ea"/>
              <a:cs typeface="+mn-cs"/>
            </a:rPr>
            <a:t> (coefficient de ruissellement = 0,6)</a:t>
          </a:r>
          <a:endParaRPr lang="fr-FR" sz="1100" baseline="0"/>
        </a:p>
        <a:p>
          <a:endParaRPr lang="fr-FR" sz="1100" baseline="0"/>
        </a:p>
        <a:p>
          <a:r>
            <a:rPr lang="fr-FR" sz="1100" baseline="0"/>
            <a:t>	Chemin d'accès en graviers sur pleine terre 20 m² --&gt; Surface perméable</a:t>
          </a:r>
          <a:r>
            <a:rPr lang="fr-FR" sz="1100" baseline="0">
              <a:solidFill>
                <a:schemeClr val="dk1"/>
              </a:solidFill>
              <a:effectLst/>
              <a:latin typeface="+mn-lt"/>
              <a:ea typeface="+mn-ea"/>
              <a:cs typeface="+mn-cs"/>
            </a:rPr>
            <a:t> (coefficient de ruissellement = 0,15)</a:t>
          </a:r>
          <a:endParaRPr lang="fr-FR" sz="1100" baseline="0"/>
        </a:p>
        <a:p>
          <a:endParaRPr lang="fr-FR" sz="1100" baseline="0"/>
        </a:p>
        <a:p>
          <a:r>
            <a:rPr lang="fr-FR" sz="1100" baseline="0"/>
            <a:t>	Annexe avec toiture en tôle de 10 m² --&gt; Surface de toiture</a:t>
          </a:r>
          <a:r>
            <a:rPr lang="fr-FR" sz="1100" baseline="0">
              <a:solidFill>
                <a:schemeClr val="dk1"/>
              </a:solidFill>
              <a:effectLst/>
              <a:latin typeface="+mn-lt"/>
              <a:ea typeface="+mn-ea"/>
              <a:cs typeface="+mn-cs"/>
            </a:rPr>
            <a:t> (coefficient de ruissellement = 1)</a:t>
          </a:r>
          <a:endParaRPr lang="fr-FR" sz="1100" baseline="0"/>
        </a:p>
        <a:p>
          <a:endParaRPr lang="fr-FR" sz="1100" baseline="0"/>
        </a:p>
        <a:p>
          <a:pPr marL="0" marR="0" lvl="0" indent="0" defTabSz="914400" eaLnBrk="1" fontAlgn="auto" latinLnBrk="0" hangingPunct="1">
            <a:lnSpc>
              <a:spcPct val="100000"/>
            </a:lnSpc>
            <a:spcBef>
              <a:spcPts val="0"/>
            </a:spcBef>
            <a:spcAft>
              <a:spcPts val="0"/>
            </a:spcAft>
            <a:buClrTx/>
            <a:buSzTx/>
            <a:buFontTx/>
            <a:buNone/>
            <a:tabLst/>
            <a:defRPr/>
          </a:pPr>
          <a:r>
            <a:rPr lang="fr-FR" sz="1100" baseline="0"/>
            <a:t>	Espaces verts ou perméables, et zones d'implantation des ouvrages d'infiltration à ciel ouvert 171 m² </a:t>
          </a:r>
          <a:r>
            <a:rPr lang="fr-FR" sz="1100" baseline="0">
              <a:solidFill>
                <a:schemeClr val="dk1"/>
              </a:solidFill>
              <a:effectLst/>
              <a:latin typeface="+mn-lt"/>
              <a:ea typeface="+mn-ea"/>
              <a:cs typeface="+mn-cs"/>
            </a:rPr>
            <a:t>--&gt; Surface perméable (coefficient de ruissellement = 0,15)</a:t>
          </a:r>
          <a:endParaRPr lang="fr-FR">
            <a:effectLst/>
          </a:endParaRPr>
        </a:p>
        <a:p>
          <a:endParaRPr lang="fr-FR" sz="1100" baseline="0"/>
        </a:p>
        <a:p>
          <a:r>
            <a:rPr lang="fr-FR" sz="1100" baseline="0"/>
            <a:t>	</a:t>
          </a:r>
          <a:endParaRPr lang="fr-FR" sz="1100"/>
        </a:p>
      </xdr:txBody>
    </xdr:sp>
    <xdr:clientData/>
  </xdr:twoCellAnchor>
  <xdr:twoCellAnchor>
    <xdr:from>
      <xdr:col>15</xdr:col>
      <xdr:colOff>342901</xdr:colOff>
      <xdr:row>93</xdr:row>
      <xdr:rowOff>35170</xdr:rowOff>
    </xdr:from>
    <xdr:to>
      <xdr:col>16</xdr:col>
      <xdr:colOff>95250</xdr:colOff>
      <xdr:row>94</xdr:row>
      <xdr:rowOff>81330</xdr:rowOff>
    </xdr:to>
    <xdr:sp macro="" textlink="">
      <xdr:nvSpPr>
        <xdr:cNvPr id="14" name="Rectangle 13">
          <a:extLst>
            <a:ext uri="{FF2B5EF4-FFF2-40B4-BE49-F238E27FC236}">
              <a16:creationId xmlns:a16="http://schemas.microsoft.com/office/drawing/2014/main" id="{16A58988-AA77-4CC6-9462-A97CC3634790}"/>
            </a:ext>
          </a:extLst>
        </xdr:cNvPr>
        <xdr:cNvSpPr/>
      </xdr:nvSpPr>
      <xdr:spPr>
        <a:xfrm>
          <a:off x="12879266" y="19495478"/>
          <a:ext cx="441080" cy="200025"/>
        </a:xfrm>
        <a:prstGeom prst="rect">
          <a:avLst/>
        </a:prstGeom>
        <a:solidFill>
          <a:schemeClr val="tx1"/>
        </a:solidFill>
        <a:ln w="50800">
          <a:no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endParaRPr lang="fr-FR" sz="1100"/>
        </a:p>
      </xdr:txBody>
    </xdr:sp>
    <xdr:clientData/>
  </xdr:twoCellAnchor>
  <xdr:twoCellAnchor>
    <xdr:from>
      <xdr:col>15</xdr:col>
      <xdr:colOff>342901</xdr:colOff>
      <xdr:row>95</xdr:row>
      <xdr:rowOff>79865</xdr:rowOff>
    </xdr:from>
    <xdr:to>
      <xdr:col>16</xdr:col>
      <xdr:colOff>95250</xdr:colOff>
      <xdr:row>96</xdr:row>
      <xdr:rowOff>126024</xdr:rowOff>
    </xdr:to>
    <xdr:sp macro="" textlink="">
      <xdr:nvSpPr>
        <xdr:cNvPr id="15" name="Rectangle 14">
          <a:extLst>
            <a:ext uri="{FF2B5EF4-FFF2-40B4-BE49-F238E27FC236}">
              <a16:creationId xmlns:a16="http://schemas.microsoft.com/office/drawing/2014/main" id="{EC63D2B9-ADF8-4DBD-8847-496FE9F642DD}"/>
            </a:ext>
          </a:extLst>
        </xdr:cNvPr>
        <xdr:cNvSpPr/>
      </xdr:nvSpPr>
      <xdr:spPr>
        <a:xfrm>
          <a:off x="12879266" y="19847903"/>
          <a:ext cx="441080" cy="200025"/>
        </a:xfrm>
        <a:prstGeom prst="rect">
          <a:avLst/>
        </a:prstGeom>
        <a:pattFill prst="smConfetti">
          <a:fgClr>
            <a:srgbClr val="00B050"/>
          </a:fgClr>
          <a:bgClr>
            <a:srgbClr val="FFC000"/>
          </a:bgClr>
        </a:pattFill>
        <a:ln w="50800">
          <a:no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endParaRPr lang="fr-FR" sz="1100"/>
        </a:p>
      </xdr:txBody>
    </xdr:sp>
    <xdr:clientData/>
  </xdr:twoCellAnchor>
  <xdr:twoCellAnchor>
    <xdr:from>
      <xdr:col>15</xdr:col>
      <xdr:colOff>342901</xdr:colOff>
      <xdr:row>98</xdr:row>
      <xdr:rowOff>1989</xdr:rowOff>
    </xdr:from>
    <xdr:to>
      <xdr:col>16</xdr:col>
      <xdr:colOff>95250</xdr:colOff>
      <xdr:row>99</xdr:row>
      <xdr:rowOff>49615</xdr:rowOff>
    </xdr:to>
    <xdr:sp macro="" textlink="">
      <xdr:nvSpPr>
        <xdr:cNvPr id="16" name="Rectangle 15">
          <a:extLst>
            <a:ext uri="{FF2B5EF4-FFF2-40B4-BE49-F238E27FC236}">
              <a16:creationId xmlns:a16="http://schemas.microsoft.com/office/drawing/2014/main" id="{CD08ED23-8065-4472-8C11-49944DA3D22C}"/>
            </a:ext>
          </a:extLst>
        </xdr:cNvPr>
        <xdr:cNvSpPr/>
      </xdr:nvSpPr>
      <xdr:spPr>
        <a:xfrm>
          <a:off x="12879266" y="20231624"/>
          <a:ext cx="441080" cy="201491"/>
        </a:xfrm>
        <a:prstGeom prst="rect">
          <a:avLst/>
        </a:prstGeom>
        <a:solidFill>
          <a:schemeClr val="bg2"/>
        </a:solidFill>
        <a:ln w="50800">
          <a:no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endParaRPr lang="fr-FR" sz="1100"/>
        </a:p>
      </xdr:txBody>
    </xdr:sp>
    <xdr:clientData/>
  </xdr:twoCellAnchor>
  <xdr:twoCellAnchor>
    <xdr:from>
      <xdr:col>15</xdr:col>
      <xdr:colOff>352426</xdr:colOff>
      <xdr:row>102</xdr:row>
      <xdr:rowOff>40992</xdr:rowOff>
    </xdr:from>
    <xdr:to>
      <xdr:col>16</xdr:col>
      <xdr:colOff>104775</xdr:colOff>
      <xdr:row>103</xdr:row>
      <xdr:rowOff>87151</xdr:rowOff>
    </xdr:to>
    <xdr:sp macro="" textlink="">
      <xdr:nvSpPr>
        <xdr:cNvPr id="17" name="Rectangle 16">
          <a:extLst>
            <a:ext uri="{FF2B5EF4-FFF2-40B4-BE49-F238E27FC236}">
              <a16:creationId xmlns:a16="http://schemas.microsoft.com/office/drawing/2014/main" id="{0242C086-F768-4ECC-BBD3-C2BDFFE99E6F}"/>
            </a:ext>
          </a:extLst>
        </xdr:cNvPr>
        <xdr:cNvSpPr/>
      </xdr:nvSpPr>
      <xdr:spPr>
        <a:xfrm>
          <a:off x="12888791" y="20886088"/>
          <a:ext cx="441080" cy="200025"/>
        </a:xfrm>
        <a:prstGeom prst="rect">
          <a:avLst/>
        </a:prstGeom>
        <a:pattFill prst="dashHorz">
          <a:fgClr>
            <a:srgbClr val="00B050"/>
          </a:fgClr>
          <a:bgClr>
            <a:schemeClr val="bg1"/>
          </a:bgClr>
        </a:pattFill>
        <a:ln w="50800">
          <a:no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endParaRPr lang="fr-FR" sz="1100"/>
        </a:p>
      </xdr:txBody>
    </xdr:sp>
    <xdr:clientData/>
  </xdr:twoCellAnchor>
  <xdr:twoCellAnchor>
    <xdr:from>
      <xdr:col>15</xdr:col>
      <xdr:colOff>352426</xdr:colOff>
      <xdr:row>104</xdr:row>
      <xdr:rowOff>89872</xdr:rowOff>
    </xdr:from>
    <xdr:to>
      <xdr:col>16</xdr:col>
      <xdr:colOff>104775</xdr:colOff>
      <xdr:row>105</xdr:row>
      <xdr:rowOff>136032</xdr:rowOff>
    </xdr:to>
    <xdr:sp macro="" textlink="">
      <xdr:nvSpPr>
        <xdr:cNvPr id="22" name="Rectangle 21">
          <a:extLst>
            <a:ext uri="{FF2B5EF4-FFF2-40B4-BE49-F238E27FC236}">
              <a16:creationId xmlns:a16="http://schemas.microsoft.com/office/drawing/2014/main" id="{A41324FC-E794-446C-89E5-C287DDC98116}"/>
            </a:ext>
          </a:extLst>
        </xdr:cNvPr>
        <xdr:cNvSpPr/>
      </xdr:nvSpPr>
      <xdr:spPr>
        <a:xfrm>
          <a:off x="12888791" y="21242699"/>
          <a:ext cx="441080" cy="200025"/>
        </a:xfrm>
        <a:prstGeom prst="rect">
          <a:avLst/>
        </a:prstGeom>
        <a:solidFill>
          <a:schemeClr val="accent2">
            <a:lumMod val="75000"/>
          </a:schemeClr>
        </a:solidFill>
        <a:ln w="50800">
          <a:no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endParaRPr lang="fr-FR" sz="1100"/>
        </a:p>
      </xdr:txBody>
    </xdr:sp>
    <xdr:clientData/>
  </xdr:twoCellAnchor>
  <xdr:twoCellAnchor>
    <xdr:from>
      <xdr:col>15</xdr:col>
      <xdr:colOff>361951</xdr:colOff>
      <xdr:row>106</xdr:row>
      <xdr:rowOff>108189</xdr:rowOff>
    </xdr:from>
    <xdr:to>
      <xdr:col>16</xdr:col>
      <xdr:colOff>114300</xdr:colOff>
      <xdr:row>108</xdr:row>
      <xdr:rowOff>16188</xdr:rowOff>
    </xdr:to>
    <xdr:sp macro="" textlink="">
      <xdr:nvSpPr>
        <xdr:cNvPr id="36" name="Rectangle 35">
          <a:extLst>
            <a:ext uri="{FF2B5EF4-FFF2-40B4-BE49-F238E27FC236}">
              <a16:creationId xmlns:a16="http://schemas.microsoft.com/office/drawing/2014/main" id="{39F72082-98A0-4E0D-8041-71E66563158A}"/>
            </a:ext>
          </a:extLst>
        </xdr:cNvPr>
        <xdr:cNvSpPr/>
      </xdr:nvSpPr>
      <xdr:spPr>
        <a:xfrm>
          <a:off x="12898316" y="21568747"/>
          <a:ext cx="441080" cy="215729"/>
        </a:xfrm>
        <a:prstGeom prst="rect">
          <a:avLst/>
        </a:prstGeom>
        <a:solidFill>
          <a:schemeClr val="accent6">
            <a:lumMod val="20000"/>
            <a:lumOff val="80000"/>
          </a:schemeClr>
        </a:solidFill>
        <a:ln w="50800">
          <a:no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endParaRPr lang="fr-FR" sz="1100"/>
        </a:p>
      </xdr:txBody>
    </xdr:sp>
    <xdr:clientData/>
  </xdr:twoCellAnchor>
  <xdr:twoCellAnchor>
    <xdr:from>
      <xdr:col>15</xdr:col>
      <xdr:colOff>340663</xdr:colOff>
      <xdr:row>99</xdr:row>
      <xdr:rowOff>146390</xdr:rowOff>
    </xdr:from>
    <xdr:to>
      <xdr:col>16</xdr:col>
      <xdr:colOff>93012</xdr:colOff>
      <xdr:row>101</xdr:row>
      <xdr:rowOff>45260</xdr:rowOff>
    </xdr:to>
    <xdr:sp macro="" textlink="">
      <xdr:nvSpPr>
        <xdr:cNvPr id="45" name="Rectangle 44">
          <a:extLst>
            <a:ext uri="{FF2B5EF4-FFF2-40B4-BE49-F238E27FC236}">
              <a16:creationId xmlns:a16="http://schemas.microsoft.com/office/drawing/2014/main" id="{09DB70F3-A4B8-4516-BCA1-BC7DB775CEB7}"/>
            </a:ext>
          </a:extLst>
        </xdr:cNvPr>
        <xdr:cNvSpPr/>
      </xdr:nvSpPr>
      <xdr:spPr>
        <a:xfrm>
          <a:off x="12877028" y="20529890"/>
          <a:ext cx="441080" cy="206601"/>
        </a:xfrm>
        <a:prstGeom prst="rect">
          <a:avLst/>
        </a:prstGeom>
        <a:pattFill prst="dkVert">
          <a:fgClr>
            <a:srgbClr val="990000"/>
          </a:fgClr>
          <a:bgClr>
            <a:schemeClr val="bg1"/>
          </a:bgClr>
        </a:pattFill>
        <a:ln w="50800">
          <a:no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endParaRPr lang="fr-FR" sz="1100"/>
        </a:p>
      </xdr:txBody>
    </xdr:sp>
    <xdr:clientData/>
  </xdr:twoCellAnchor>
  <xdr:twoCellAnchor editAs="oneCell">
    <xdr:from>
      <xdr:col>10</xdr:col>
      <xdr:colOff>270622</xdr:colOff>
      <xdr:row>0</xdr:row>
      <xdr:rowOff>80682</xdr:rowOff>
    </xdr:from>
    <xdr:to>
      <xdr:col>18</xdr:col>
      <xdr:colOff>122304</xdr:colOff>
      <xdr:row>9</xdr:row>
      <xdr:rowOff>39932</xdr:rowOff>
    </xdr:to>
    <xdr:pic>
      <xdr:nvPicPr>
        <xdr:cNvPr id="46" name="Image 45">
          <a:extLst>
            <a:ext uri="{FF2B5EF4-FFF2-40B4-BE49-F238E27FC236}">
              <a16:creationId xmlns:a16="http://schemas.microsoft.com/office/drawing/2014/main" id="{D9FA340E-37C3-4D56-99CC-432ABA1AACB9}"/>
            </a:ext>
          </a:extLst>
        </xdr:cNvPr>
        <xdr:cNvPicPr>
          <a:picLocks noChangeAspect="1"/>
        </xdr:cNvPicPr>
      </xdr:nvPicPr>
      <xdr:blipFill>
        <a:blip xmlns:r="http://schemas.openxmlformats.org/officeDocument/2006/relationships" r:embed="rId1"/>
        <a:stretch>
          <a:fillRect/>
        </a:stretch>
      </xdr:blipFill>
      <xdr:spPr>
        <a:xfrm>
          <a:off x="12081622" y="80682"/>
          <a:ext cx="5320153" cy="3982162"/>
        </a:xfrm>
        <a:prstGeom prst="rect">
          <a:avLst/>
        </a:prstGeom>
      </xdr:spPr>
    </xdr:pic>
    <xdr:clientData/>
  </xdr:twoCellAnchor>
  <xdr:twoCellAnchor>
    <xdr:from>
      <xdr:col>13</xdr:col>
      <xdr:colOff>511469</xdr:colOff>
      <xdr:row>1</xdr:row>
      <xdr:rowOff>0</xdr:rowOff>
    </xdr:from>
    <xdr:to>
      <xdr:col>18</xdr:col>
      <xdr:colOff>82363</xdr:colOff>
      <xdr:row>5</xdr:row>
      <xdr:rowOff>69316</xdr:rowOff>
    </xdr:to>
    <xdr:sp macro="" textlink="">
      <xdr:nvSpPr>
        <xdr:cNvPr id="50" name="Forme libre : forme 49">
          <a:extLst>
            <a:ext uri="{FF2B5EF4-FFF2-40B4-BE49-F238E27FC236}">
              <a16:creationId xmlns:a16="http://schemas.microsoft.com/office/drawing/2014/main" id="{125B6DAB-A005-4743-8D2A-6904E7A1384E}"/>
            </a:ext>
          </a:extLst>
        </xdr:cNvPr>
        <xdr:cNvSpPr/>
      </xdr:nvSpPr>
      <xdr:spPr>
        <a:xfrm>
          <a:off x="14373145" y="156882"/>
          <a:ext cx="2988689" cy="1940699"/>
        </a:xfrm>
        <a:custGeom>
          <a:avLst/>
          <a:gdLst>
            <a:gd name="csX0" fmla="*/ 9525 w 3009900"/>
            <a:gd name="csY0" fmla="*/ 2009775 h 2009775"/>
            <a:gd name="csX1" fmla="*/ 0 w 3009900"/>
            <a:gd name="csY1" fmla="*/ 0 h 2009775"/>
            <a:gd name="csX2" fmla="*/ 3000375 w 3009900"/>
            <a:gd name="csY2" fmla="*/ 19050 h 2009775"/>
            <a:gd name="csX3" fmla="*/ 3009900 w 3009900"/>
            <a:gd name="csY3" fmla="*/ 2009775 h 2009775"/>
            <a:gd name="csX4" fmla="*/ 9525 w 3009900"/>
            <a:gd name="csY4" fmla="*/ 2009775 h 2009775"/>
            <a:gd name="csX0" fmla="*/ 9525 w 3019425"/>
            <a:gd name="csY0" fmla="*/ 2019300 h 2019300"/>
            <a:gd name="csX1" fmla="*/ 0 w 3019425"/>
            <a:gd name="csY1" fmla="*/ 9525 h 2019300"/>
            <a:gd name="csX2" fmla="*/ 3019425 w 3019425"/>
            <a:gd name="csY2" fmla="*/ 0 h 2019300"/>
            <a:gd name="csX3" fmla="*/ 3009900 w 3019425"/>
            <a:gd name="csY3" fmla="*/ 2019300 h 2019300"/>
            <a:gd name="csX4" fmla="*/ 9525 w 3019425"/>
            <a:gd name="csY4" fmla="*/ 2019300 h 2019300"/>
          </a:gdLst>
          <a:ahLst/>
          <a:cxnLst>
            <a:cxn ang="0">
              <a:pos x="csX0" y="csY0"/>
            </a:cxn>
            <a:cxn ang="0">
              <a:pos x="csX1" y="csY1"/>
            </a:cxn>
            <a:cxn ang="0">
              <a:pos x="csX2" y="csY2"/>
            </a:cxn>
            <a:cxn ang="0">
              <a:pos x="csX3" y="csY3"/>
            </a:cxn>
            <a:cxn ang="0">
              <a:pos x="csX4" y="csY4"/>
            </a:cxn>
          </a:cxnLst>
          <a:rect l="l" t="t" r="r" b="b"/>
          <a:pathLst>
            <a:path w="3019425" h="2019300">
              <a:moveTo>
                <a:pt x="9525" y="2019300"/>
              </a:moveTo>
              <a:lnTo>
                <a:pt x="0" y="9525"/>
              </a:lnTo>
              <a:lnTo>
                <a:pt x="3019425" y="0"/>
              </a:lnTo>
              <a:lnTo>
                <a:pt x="3009900" y="2019300"/>
              </a:lnTo>
              <a:lnTo>
                <a:pt x="9525" y="2019300"/>
              </a:lnTo>
              <a:close/>
            </a:path>
          </a:pathLst>
        </a:custGeom>
        <a:noFill/>
        <a:ln w="50800">
          <a:solidFill>
            <a:srgbClr val="0000FF"/>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13</xdr:col>
      <xdr:colOff>511469</xdr:colOff>
      <xdr:row>5</xdr:row>
      <xdr:rowOff>125345</xdr:rowOff>
    </xdr:from>
    <xdr:to>
      <xdr:col>18</xdr:col>
      <xdr:colOff>99172</xdr:colOff>
      <xdr:row>8</xdr:row>
      <xdr:rowOff>566778</xdr:rowOff>
    </xdr:to>
    <xdr:sp macro="" textlink="">
      <xdr:nvSpPr>
        <xdr:cNvPr id="53" name="Forme libre : forme 52">
          <a:extLst>
            <a:ext uri="{FF2B5EF4-FFF2-40B4-BE49-F238E27FC236}">
              <a16:creationId xmlns:a16="http://schemas.microsoft.com/office/drawing/2014/main" id="{FD213003-5196-4621-938E-876390451EE1}"/>
            </a:ext>
          </a:extLst>
        </xdr:cNvPr>
        <xdr:cNvSpPr/>
      </xdr:nvSpPr>
      <xdr:spPr>
        <a:xfrm>
          <a:off x="14373145" y="2153610"/>
          <a:ext cx="3005498" cy="1853374"/>
        </a:xfrm>
        <a:custGeom>
          <a:avLst/>
          <a:gdLst>
            <a:gd name="csX0" fmla="*/ 0 w 3028950"/>
            <a:gd name="csY0" fmla="*/ 28575 h 1809750"/>
            <a:gd name="csX1" fmla="*/ 19050 w 3028950"/>
            <a:gd name="csY1" fmla="*/ 800100 h 1809750"/>
            <a:gd name="csX2" fmla="*/ 438150 w 3028950"/>
            <a:gd name="csY2" fmla="*/ 800100 h 1809750"/>
            <a:gd name="csX3" fmla="*/ 447675 w 3028950"/>
            <a:gd name="csY3" fmla="*/ 1190625 h 1809750"/>
            <a:gd name="csX4" fmla="*/ 1638300 w 3028950"/>
            <a:gd name="csY4" fmla="*/ 1209675 h 1809750"/>
            <a:gd name="csX5" fmla="*/ 1647825 w 3028950"/>
            <a:gd name="csY5" fmla="*/ 1809750 h 1809750"/>
            <a:gd name="csX6" fmla="*/ 3028950 w 3028950"/>
            <a:gd name="csY6" fmla="*/ 1809750 h 1809750"/>
            <a:gd name="csX7" fmla="*/ 3019425 w 3028950"/>
            <a:gd name="csY7" fmla="*/ 0 h 1809750"/>
            <a:gd name="csX8" fmla="*/ 0 w 3028950"/>
            <a:gd name="csY8" fmla="*/ 28575 h 1809750"/>
            <a:gd name="csX0" fmla="*/ 0 w 3038475"/>
            <a:gd name="csY0" fmla="*/ 0 h 1781175"/>
            <a:gd name="csX1" fmla="*/ 19050 w 3038475"/>
            <a:gd name="csY1" fmla="*/ 771525 h 1781175"/>
            <a:gd name="csX2" fmla="*/ 438150 w 3038475"/>
            <a:gd name="csY2" fmla="*/ 771525 h 1781175"/>
            <a:gd name="csX3" fmla="*/ 447675 w 3038475"/>
            <a:gd name="csY3" fmla="*/ 1162050 h 1781175"/>
            <a:gd name="csX4" fmla="*/ 1638300 w 3038475"/>
            <a:gd name="csY4" fmla="*/ 1181100 h 1781175"/>
            <a:gd name="csX5" fmla="*/ 1647825 w 3038475"/>
            <a:gd name="csY5" fmla="*/ 1781175 h 1781175"/>
            <a:gd name="csX6" fmla="*/ 3028950 w 3038475"/>
            <a:gd name="csY6" fmla="*/ 1781175 h 1781175"/>
            <a:gd name="csX7" fmla="*/ 3038475 w 3038475"/>
            <a:gd name="csY7" fmla="*/ 0 h 1781175"/>
            <a:gd name="csX8" fmla="*/ 0 w 3038475"/>
            <a:gd name="csY8" fmla="*/ 0 h 1781175"/>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Lst>
          <a:rect l="l" t="t" r="r" b="b"/>
          <a:pathLst>
            <a:path w="3038475" h="1781175">
              <a:moveTo>
                <a:pt x="0" y="0"/>
              </a:moveTo>
              <a:lnTo>
                <a:pt x="19050" y="771525"/>
              </a:lnTo>
              <a:lnTo>
                <a:pt x="438150" y="771525"/>
              </a:lnTo>
              <a:lnTo>
                <a:pt x="447675" y="1162050"/>
              </a:lnTo>
              <a:lnTo>
                <a:pt x="1638300" y="1181100"/>
              </a:lnTo>
              <a:lnTo>
                <a:pt x="1647825" y="1781175"/>
              </a:lnTo>
              <a:lnTo>
                <a:pt x="3028950" y="1781175"/>
              </a:lnTo>
              <a:lnTo>
                <a:pt x="3038475" y="0"/>
              </a:lnTo>
              <a:lnTo>
                <a:pt x="0" y="0"/>
              </a:lnTo>
              <a:close/>
            </a:path>
          </a:pathLst>
        </a:custGeom>
        <a:noFill/>
        <a:ln w="50800">
          <a:solidFill>
            <a:srgbClr val="FFFF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endParaRPr lang="fr-FR" sz="1100"/>
        </a:p>
      </xdr:txBody>
    </xdr:sp>
    <xdr:clientData/>
  </xdr:twoCellAnchor>
  <xdr:twoCellAnchor>
    <xdr:from>
      <xdr:col>10</xdr:col>
      <xdr:colOff>318247</xdr:colOff>
      <xdr:row>0</xdr:row>
      <xdr:rowOff>118783</xdr:rowOff>
    </xdr:from>
    <xdr:to>
      <xdr:col>16</xdr:col>
      <xdr:colOff>64674</xdr:colOff>
      <xdr:row>9</xdr:row>
      <xdr:rowOff>24893</xdr:rowOff>
    </xdr:to>
    <xdr:sp macro="" textlink="">
      <xdr:nvSpPr>
        <xdr:cNvPr id="56" name="Forme libre : forme 55">
          <a:extLst>
            <a:ext uri="{FF2B5EF4-FFF2-40B4-BE49-F238E27FC236}">
              <a16:creationId xmlns:a16="http://schemas.microsoft.com/office/drawing/2014/main" id="{C553F669-9830-4E4A-B0AF-189723F7319F}"/>
            </a:ext>
          </a:extLst>
        </xdr:cNvPr>
        <xdr:cNvSpPr/>
      </xdr:nvSpPr>
      <xdr:spPr>
        <a:xfrm>
          <a:off x="12129247" y="118783"/>
          <a:ext cx="3847780" cy="3929022"/>
        </a:xfrm>
        <a:custGeom>
          <a:avLst/>
          <a:gdLst>
            <a:gd name="csX0" fmla="*/ 0 w 3886200"/>
            <a:gd name="csY0" fmla="*/ 0 h 3895725"/>
            <a:gd name="csX1" fmla="*/ 0 w 3886200"/>
            <a:gd name="csY1" fmla="*/ 3895725 h 3895725"/>
            <a:gd name="csX2" fmla="*/ 3886200 w 3886200"/>
            <a:gd name="csY2" fmla="*/ 3867150 h 3895725"/>
            <a:gd name="csX3" fmla="*/ 3876675 w 3886200"/>
            <a:gd name="csY3" fmla="*/ 3305175 h 3895725"/>
            <a:gd name="csX4" fmla="*/ 2686050 w 3886200"/>
            <a:gd name="csY4" fmla="*/ 3305175 h 3895725"/>
            <a:gd name="csX5" fmla="*/ 2686050 w 3886200"/>
            <a:gd name="csY5" fmla="*/ 2905125 h 3895725"/>
            <a:gd name="csX6" fmla="*/ 2247900 w 3886200"/>
            <a:gd name="csY6" fmla="*/ 2905125 h 3895725"/>
            <a:gd name="csX7" fmla="*/ 2228850 w 3886200"/>
            <a:gd name="csY7" fmla="*/ 38100 h 3895725"/>
            <a:gd name="csX8" fmla="*/ 0 w 3886200"/>
            <a:gd name="csY8" fmla="*/ 0 h 3895725"/>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Lst>
          <a:rect l="l" t="t" r="r" b="b"/>
          <a:pathLst>
            <a:path w="3886200" h="3895725">
              <a:moveTo>
                <a:pt x="0" y="0"/>
              </a:moveTo>
              <a:lnTo>
                <a:pt x="0" y="3895725"/>
              </a:lnTo>
              <a:lnTo>
                <a:pt x="3886200" y="3867150"/>
              </a:lnTo>
              <a:lnTo>
                <a:pt x="3876675" y="3305175"/>
              </a:lnTo>
              <a:lnTo>
                <a:pt x="2686050" y="3305175"/>
              </a:lnTo>
              <a:lnTo>
                <a:pt x="2686050" y="2905125"/>
              </a:lnTo>
              <a:lnTo>
                <a:pt x="2247900" y="2905125"/>
              </a:lnTo>
              <a:lnTo>
                <a:pt x="2228850" y="38100"/>
              </a:lnTo>
              <a:lnTo>
                <a:pt x="0" y="0"/>
              </a:lnTo>
              <a:close/>
            </a:path>
          </a:pathLst>
        </a:custGeom>
        <a:noFill/>
        <a:ln w="50800">
          <a:solidFill>
            <a:schemeClr val="accent3">
              <a:lumMod val="60000"/>
              <a:lumOff val="40000"/>
            </a:schemeClr>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endParaRPr lang="fr-FR" sz="1100"/>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noFill/>
        <a:ln w="19050">
          <a:solidFill>
            <a:schemeClr val="accent1"/>
          </a:solidFill>
          <a:prstDash val="solid"/>
        </a:ln>
      </a:spPr>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defPPr algn="l">
          <a:defRPr sz="1100"/>
        </a:defPPr>
      </a:lstStyle>
      <a:style>
        <a:lnRef idx="2">
          <a:schemeClr val="accent1">
            <a:shade val="15000"/>
          </a:schemeClr>
        </a:lnRef>
        <a:fillRef idx="1">
          <a:schemeClr val="accent1"/>
        </a:fillRef>
        <a:effectRef idx="0">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2A407-5D13-4389-A24B-B6935703FB58}">
  <dimension ref="A1:AJ120"/>
  <sheetViews>
    <sheetView tabSelected="1" zoomScale="115" zoomScaleNormal="115" workbookViewId="0">
      <selection activeCell="B6" sqref="B6"/>
    </sheetView>
  </sheetViews>
  <sheetFormatPr baseColWidth="10" defaultRowHeight="12" x14ac:dyDescent="0.2"/>
  <cols>
    <col min="1" max="1" width="40" style="9" customWidth="1"/>
    <col min="2" max="7" width="12" style="9"/>
    <col min="8" max="8" width="64" style="9" customWidth="1"/>
    <col min="9" max="9" width="12" style="9"/>
    <col min="10" max="10" width="19" style="9" customWidth="1"/>
    <col min="11" max="16384" width="12" style="9"/>
  </cols>
  <sheetData>
    <row r="1" spans="1:36" x14ac:dyDescent="0.2">
      <c r="A1" s="5" t="s">
        <v>9</v>
      </c>
      <c r="B1" s="6"/>
      <c r="C1" s="6"/>
      <c r="D1" s="6"/>
      <c r="E1" s="6"/>
      <c r="F1" s="6"/>
      <c r="G1" s="6"/>
      <c r="H1" s="6"/>
      <c r="I1" s="6"/>
      <c r="J1" s="7"/>
      <c r="K1" s="8"/>
      <c r="L1" s="8"/>
      <c r="M1" s="8"/>
      <c r="N1" s="8"/>
      <c r="O1" s="8"/>
      <c r="P1" s="8"/>
      <c r="Q1" s="8"/>
      <c r="R1" s="8"/>
      <c r="S1" s="8"/>
      <c r="T1" s="8"/>
      <c r="U1" s="8"/>
      <c r="V1" s="8"/>
      <c r="W1" s="8"/>
      <c r="X1" s="8"/>
      <c r="Y1" s="8"/>
      <c r="Z1" s="8"/>
      <c r="AA1" s="8"/>
      <c r="AB1" s="8"/>
      <c r="AC1" s="8"/>
      <c r="AD1" s="8"/>
      <c r="AE1" s="8"/>
      <c r="AF1" s="8"/>
      <c r="AG1" s="8"/>
      <c r="AH1" s="8"/>
      <c r="AI1" s="8"/>
      <c r="AJ1" s="8"/>
    </row>
    <row r="2" spans="1:36" ht="30" customHeight="1" x14ac:dyDescent="0.2">
      <c r="A2" s="10"/>
      <c r="B2" s="11"/>
      <c r="C2" s="11"/>
      <c r="D2" s="11"/>
      <c r="E2" s="11"/>
      <c r="F2" s="11"/>
      <c r="G2" s="11"/>
      <c r="H2" s="11"/>
      <c r="I2" s="11"/>
      <c r="J2" s="12"/>
      <c r="K2" s="8"/>
      <c r="L2" s="8"/>
      <c r="M2" s="8"/>
      <c r="N2" s="8"/>
      <c r="O2" s="8"/>
      <c r="P2" s="8"/>
      <c r="Q2" s="8"/>
      <c r="R2" s="8"/>
      <c r="S2" s="8"/>
      <c r="T2" s="8"/>
      <c r="U2" s="8"/>
      <c r="V2" s="8"/>
      <c r="W2" s="8"/>
      <c r="X2" s="8"/>
      <c r="Y2" s="8"/>
      <c r="Z2" s="8"/>
      <c r="AA2" s="8"/>
      <c r="AB2" s="8"/>
      <c r="AC2" s="8"/>
      <c r="AD2" s="8"/>
      <c r="AE2" s="8"/>
      <c r="AF2" s="8"/>
      <c r="AG2" s="8"/>
      <c r="AH2" s="8"/>
      <c r="AI2" s="8"/>
      <c r="AJ2" s="8"/>
    </row>
    <row r="3" spans="1:36" ht="68.25" customHeight="1" thickBot="1" x14ac:dyDescent="0.25">
      <c r="A3" s="13" t="s">
        <v>20</v>
      </c>
      <c r="B3" s="14"/>
      <c r="C3" s="14"/>
      <c r="D3" s="14"/>
      <c r="E3" s="14"/>
      <c r="F3" s="14"/>
      <c r="G3" s="14"/>
      <c r="H3" s="14"/>
      <c r="I3" s="14"/>
      <c r="J3" s="15"/>
      <c r="K3" s="8"/>
      <c r="L3" s="8"/>
      <c r="M3" s="8"/>
      <c r="N3" s="8"/>
      <c r="O3" s="8"/>
      <c r="P3" s="8"/>
      <c r="Q3" s="8"/>
      <c r="R3" s="8"/>
      <c r="S3" s="8"/>
      <c r="T3" s="8"/>
      <c r="U3" s="8"/>
      <c r="V3" s="8"/>
      <c r="W3" s="8"/>
      <c r="X3" s="8"/>
      <c r="Y3" s="8"/>
      <c r="Z3" s="8"/>
      <c r="AA3" s="8"/>
      <c r="AB3" s="8"/>
      <c r="AC3" s="8"/>
      <c r="AD3" s="8"/>
      <c r="AE3" s="8"/>
      <c r="AF3" s="8"/>
      <c r="AG3" s="8"/>
      <c r="AH3" s="8"/>
      <c r="AI3" s="8"/>
      <c r="AJ3" s="8"/>
    </row>
    <row r="4" spans="1:36" ht="24.95" customHeight="1" x14ac:dyDescent="0.2">
      <c r="A4" s="16" t="s">
        <v>1</v>
      </c>
      <c r="B4" s="4"/>
      <c r="C4" s="4"/>
      <c r="D4" s="4"/>
      <c r="E4" s="4"/>
      <c r="F4" s="4"/>
      <c r="G4" s="17" t="s">
        <v>0</v>
      </c>
      <c r="H4" s="18" t="s">
        <v>21</v>
      </c>
      <c r="I4" s="18"/>
      <c r="J4" s="19"/>
      <c r="K4" s="8"/>
      <c r="L4" s="8"/>
      <c r="M4" s="8"/>
      <c r="N4" s="8"/>
      <c r="O4" s="8"/>
      <c r="P4" s="8"/>
      <c r="Q4" s="8"/>
      <c r="R4" s="8"/>
      <c r="S4" s="8"/>
      <c r="T4" s="8"/>
      <c r="U4" s="8"/>
      <c r="V4" s="8"/>
      <c r="W4" s="8"/>
      <c r="X4" s="8"/>
      <c r="Y4" s="8"/>
      <c r="Z4" s="8"/>
      <c r="AA4" s="8"/>
      <c r="AB4" s="8"/>
      <c r="AC4" s="8"/>
      <c r="AD4" s="8"/>
      <c r="AE4" s="8"/>
      <c r="AF4" s="8"/>
      <c r="AG4" s="8"/>
      <c r="AH4" s="8"/>
      <c r="AI4" s="8"/>
      <c r="AJ4" s="8"/>
    </row>
    <row r="5" spans="1:36" ht="24.95" customHeight="1" x14ac:dyDescent="0.2">
      <c r="A5" s="20"/>
      <c r="B5" s="21" t="s">
        <v>10</v>
      </c>
      <c r="C5" s="21" t="s">
        <v>11</v>
      </c>
      <c r="D5" s="21" t="s">
        <v>12</v>
      </c>
      <c r="E5" s="21" t="s">
        <v>13</v>
      </c>
      <c r="F5" s="22" t="s">
        <v>14</v>
      </c>
      <c r="G5" s="23"/>
      <c r="H5" s="24"/>
      <c r="I5" s="24"/>
      <c r="J5" s="25"/>
      <c r="K5" s="8"/>
      <c r="L5" s="8"/>
      <c r="M5" s="8"/>
      <c r="N5" s="8"/>
      <c r="O5" s="8"/>
      <c r="P5" s="8"/>
      <c r="Q5" s="8"/>
      <c r="R5" s="8"/>
      <c r="S5" s="8"/>
      <c r="T5" s="8"/>
      <c r="U5" s="8"/>
      <c r="V5" s="8"/>
      <c r="W5" s="8"/>
      <c r="X5" s="8"/>
      <c r="Y5" s="8"/>
      <c r="Z5" s="8"/>
      <c r="AA5" s="8"/>
      <c r="AB5" s="8"/>
      <c r="AC5" s="8"/>
      <c r="AD5" s="8"/>
      <c r="AE5" s="8"/>
      <c r="AF5" s="8"/>
      <c r="AG5" s="8"/>
      <c r="AH5" s="8"/>
      <c r="AI5" s="8"/>
      <c r="AJ5" s="8"/>
    </row>
    <row r="6" spans="1:36" ht="51" customHeight="1" x14ac:dyDescent="0.2">
      <c r="A6" s="26" t="s">
        <v>15</v>
      </c>
      <c r="B6" s="3"/>
      <c r="C6" s="3"/>
      <c r="D6" s="3"/>
      <c r="E6" s="3"/>
      <c r="F6" s="22">
        <f>IF(SUM(B6:E6)=B4,SUM(B6:E6),"Erreur de somme")</f>
        <v>0</v>
      </c>
      <c r="G6" s="23" t="s">
        <v>0</v>
      </c>
      <c r="H6" s="27" t="s">
        <v>22</v>
      </c>
      <c r="I6" s="27"/>
      <c r="J6" s="28"/>
      <c r="K6" s="8"/>
      <c r="L6" s="8"/>
      <c r="M6" s="8"/>
      <c r="N6" s="8"/>
      <c r="O6" s="8"/>
      <c r="P6" s="8"/>
      <c r="Q6" s="8"/>
      <c r="R6" s="8"/>
      <c r="S6" s="8"/>
      <c r="T6" s="8"/>
      <c r="U6" s="8"/>
      <c r="V6" s="8"/>
      <c r="W6" s="8"/>
      <c r="X6" s="8"/>
      <c r="Y6" s="8"/>
      <c r="Z6" s="8"/>
      <c r="AA6" s="8"/>
      <c r="AB6" s="8"/>
      <c r="AC6" s="8"/>
      <c r="AD6" s="8"/>
      <c r="AE6" s="8"/>
      <c r="AF6" s="8"/>
      <c r="AG6" s="8"/>
      <c r="AH6" s="8"/>
      <c r="AI6" s="8"/>
      <c r="AJ6" s="8"/>
    </row>
    <row r="7" spans="1:36" ht="30" customHeight="1" x14ac:dyDescent="0.2">
      <c r="A7" s="29" t="s">
        <v>16</v>
      </c>
      <c r="B7" s="1"/>
      <c r="C7" s="1"/>
      <c r="D7" s="1"/>
      <c r="E7" s="1"/>
      <c r="F7" s="21">
        <f>SUM(B7:E7)</f>
        <v>0</v>
      </c>
      <c r="G7" s="23" t="s">
        <v>0</v>
      </c>
      <c r="H7" s="30"/>
      <c r="I7" s="30"/>
      <c r="J7" s="31"/>
      <c r="K7" s="8"/>
      <c r="L7" s="8"/>
      <c r="M7" s="8"/>
      <c r="N7" s="8"/>
      <c r="O7" s="8"/>
      <c r="P7" s="8"/>
      <c r="Q7" s="8"/>
      <c r="R7" s="8"/>
      <c r="S7" s="8"/>
      <c r="T7" s="8"/>
      <c r="U7" s="8"/>
      <c r="V7" s="8"/>
      <c r="W7" s="8"/>
      <c r="X7" s="8"/>
      <c r="Y7" s="8"/>
      <c r="Z7" s="8"/>
      <c r="AA7" s="8"/>
      <c r="AB7" s="8"/>
      <c r="AC7" s="8"/>
      <c r="AD7" s="8"/>
      <c r="AE7" s="8"/>
      <c r="AF7" s="8"/>
      <c r="AG7" s="8"/>
      <c r="AH7" s="8"/>
      <c r="AI7" s="8"/>
      <c r="AJ7" s="8"/>
    </row>
    <row r="8" spans="1:36" ht="30" customHeight="1" x14ac:dyDescent="0.2">
      <c r="A8" s="29" t="s">
        <v>17</v>
      </c>
      <c r="B8" s="1"/>
      <c r="C8" s="1"/>
      <c r="D8" s="1"/>
      <c r="E8" s="1"/>
      <c r="F8" s="21">
        <f>SUM(B8:E8)</f>
        <v>0</v>
      </c>
      <c r="G8" s="23" t="s">
        <v>0</v>
      </c>
      <c r="H8" s="30"/>
      <c r="I8" s="30"/>
      <c r="J8" s="31"/>
      <c r="K8" s="8"/>
      <c r="L8" s="8"/>
      <c r="M8" s="8"/>
      <c r="N8" s="8"/>
      <c r="O8" s="8"/>
      <c r="P8" s="8"/>
      <c r="Q8" s="8"/>
      <c r="R8" s="8"/>
      <c r="S8" s="8"/>
      <c r="T8" s="8"/>
      <c r="U8" s="8"/>
      <c r="V8" s="8"/>
      <c r="W8" s="8"/>
      <c r="X8" s="8"/>
      <c r="Y8" s="8"/>
      <c r="Z8" s="8"/>
      <c r="AA8" s="8"/>
      <c r="AB8" s="8"/>
      <c r="AC8" s="8"/>
      <c r="AD8" s="8"/>
      <c r="AE8" s="8"/>
      <c r="AF8" s="8"/>
      <c r="AG8" s="8"/>
      <c r="AH8" s="8"/>
      <c r="AI8" s="8"/>
      <c r="AJ8" s="8"/>
    </row>
    <row r="9" spans="1:36" ht="45.75" customHeight="1" x14ac:dyDescent="0.2">
      <c r="A9" s="29" t="s">
        <v>18</v>
      </c>
      <c r="B9" s="1"/>
      <c r="C9" s="1"/>
      <c r="D9" s="1"/>
      <c r="E9" s="1"/>
      <c r="F9" s="21">
        <f>SUM(B9:E9)</f>
        <v>0</v>
      </c>
      <c r="G9" s="23" t="s">
        <v>0</v>
      </c>
      <c r="H9" s="30"/>
      <c r="I9" s="30"/>
      <c r="J9" s="31"/>
      <c r="K9" s="8"/>
      <c r="L9" s="8"/>
      <c r="M9" s="8"/>
      <c r="N9" s="8"/>
      <c r="O9" s="8"/>
      <c r="P9" s="8"/>
      <c r="Q9" s="8"/>
      <c r="R9" s="8"/>
      <c r="S9" s="8"/>
      <c r="T9" s="8"/>
      <c r="U9" s="8"/>
      <c r="V9" s="8"/>
      <c r="W9" s="8"/>
      <c r="X9" s="8"/>
      <c r="Y9" s="8"/>
      <c r="Z9" s="8"/>
      <c r="AA9" s="8"/>
      <c r="AB9" s="8"/>
      <c r="AC9" s="8"/>
      <c r="AD9" s="8"/>
      <c r="AE9" s="8"/>
      <c r="AF9" s="8"/>
      <c r="AG9" s="8"/>
      <c r="AH9" s="8"/>
      <c r="AI9" s="8"/>
      <c r="AJ9" s="8"/>
    </row>
    <row r="10" spans="1:36" ht="27" customHeight="1" x14ac:dyDescent="0.2">
      <c r="A10" s="32" t="s">
        <v>19</v>
      </c>
      <c r="B10" s="2">
        <f>IF((B6-B7-B8-B9)&lt;0,"Erreur",B6-B7-B8-B9)</f>
        <v>0</v>
      </c>
      <c r="C10" s="2">
        <f t="shared" ref="C10:E10" si="0">IF((C6-C7-C8-C9)&lt;0,"Erreur",C6-C7-C8-C9)</f>
        <v>0</v>
      </c>
      <c r="D10" s="2">
        <f t="shared" si="0"/>
        <v>0</v>
      </c>
      <c r="E10" s="2">
        <f t="shared" si="0"/>
        <v>0</v>
      </c>
      <c r="F10" s="33">
        <f>SUM(B10:E10)</f>
        <v>0</v>
      </c>
      <c r="G10" s="34" t="s">
        <v>0</v>
      </c>
      <c r="H10" s="35" t="s">
        <v>23</v>
      </c>
      <c r="I10" s="35"/>
      <c r="J10" s="36"/>
      <c r="K10" s="8"/>
      <c r="L10" s="73" t="s">
        <v>27</v>
      </c>
      <c r="M10" s="73"/>
      <c r="N10" s="73"/>
      <c r="O10" s="73"/>
      <c r="P10" s="73"/>
      <c r="Q10" s="73"/>
      <c r="R10" s="73"/>
      <c r="S10" s="8"/>
      <c r="T10" s="8"/>
      <c r="U10" s="8"/>
      <c r="V10" s="8"/>
      <c r="W10" s="8"/>
      <c r="X10" s="8"/>
      <c r="Y10" s="8"/>
      <c r="Z10" s="8"/>
      <c r="AA10" s="8"/>
      <c r="AB10" s="8"/>
      <c r="AC10" s="8"/>
      <c r="AD10" s="8"/>
      <c r="AE10" s="8"/>
      <c r="AF10" s="8"/>
      <c r="AG10" s="8"/>
      <c r="AH10" s="8"/>
      <c r="AI10" s="8"/>
      <c r="AJ10" s="8"/>
    </row>
    <row r="11" spans="1:36" ht="24.95" customHeight="1" x14ac:dyDescent="0.2">
      <c r="A11" s="20"/>
      <c r="B11" s="21" t="s">
        <v>10</v>
      </c>
      <c r="C11" s="21" t="s">
        <v>11</v>
      </c>
      <c r="D11" s="21" t="s">
        <v>12</v>
      </c>
      <c r="E11" s="21" t="s">
        <v>13</v>
      </c>
      <c r="F11" s="22" t="s">
        <v>14</v>
      </c>
      <c r="G11" s="23"/>
      <c r="H11" s="8"/>
      <c r="I11" s="8"/>
      <c r="J11" s="37"/>
      <c r="K11" s="8"/>
      <c r="L11" s="73"/>
      <c r="M11" s="73"/>
      <c r="N11" s="73"/>
      <c r="O11" s="73"/>
      <c r="P11" s="73"/>
      <c r="Q11" s="73"/>
      <c r="R11" s="73"/>
      <c r="S11" s="8"/>
      <c r="T11" s="8"/>
      <c r="U11" s="8"/>
      <c r="V11" s="8"/>
      <c r="W11" s="8"/>
      <c r="X11" s="8"/>
      <c r="Y11" s="8"/>
      <c r="Z11" s="8"/>
      <c r="AA11" s="8"/>
      <c r="AB11" s="8"/>
      <c r="AC11" s="8"/>
      <c r="AD11" s="8"/>
      <c r="AE11" s="8"/>
      <c r="AF11" s="8"/>
      <c r="AG11" s="8"/>
      <c r="AH11" s="8"/>
      <c r="AI11" s="8"/>
      <c r="AJ11" s="8"/>
    </row>
    <row r="12" spans="1:36" ht="24.95" customHeight="1" x14ac:dyDescent="0.2">
      <c r="A12" s="38" t="s">
        <v>8</v>
      </c>
      <c r="B12" s="39" t="e">
        <f>((B7*1)+(B8*0.9)+(B9*0.6)+(B10*0.15))/B6</f>
        <v>#DIV/0!</v>
      </c>
      <c r="C12" s="39" t="e">
        <f t="shared" ref="C12:E12" si="1">((C7*1)+(C8*0.9)+(C9*0.6)+(C10*0.15))/C6</f>
        <v>#DIV/0!</v>
      </c>
      <c r="D12" s="39" t="e">
        <f t="shared" si="1"/>
        <v>#DIV/0!</v>
      </c>
      <c r="E12" s="39" t="e">
        <f t="shared" si="1"/>
        <v>#DIV/0!</v>
      </c>
      <c r="F12" s="40" t="e">
        <f>((F7*1)+(F8*0.9)+(F9*0.6)+(F10*0.15))/F6</f>
        <v>#DIV/0!</v>
      </c>
      <c r="G12" s="23"/>
      <c r="H12" s="41" t="e">
        <f>IF(F12&gt;0.55,"Non respect du coefficient de ruissellement maximal","Respect du coefficient de ruissellement maximal à l'échelle du lot entier")</f>
        <v>#DIV/0!</v>
      </c>
      <c r="I12" s="41"/>
      <c r="J12" s="42"/>
      <c r="K12" s="8"/>
      <c r="L12" s="43"/>
      <c r="M12" s="43"/>
      <c r="N12" s="43"/>
      <c r="O12" s="43"/>
      <c r="P12" s="43"/>
      <c r="Q12" s="43"/>
      <c r="R12" s="43"/>
      <c r="S12" s="43"/>
      <c r="T12" s="8"/>
      <c r="U12" s="8"/>
      <c r="V12" s="8"/>
      <c r="W12" s="8"/>
      <c r="X12" s="8"/>
      <c r="Y12" s="8"/>
      <c r="Z12" s="8"/>
      <c r="AA12" s="8"/>
      <c r="AB12" s="8"/>
      <c r="AC12" s="8"/>
      <c r="AD12" s="8"/>
      <c r="AE12" s="8"/>
      <c r="AF12" s="8"/>
      <c r="AG12" s="8"/>
      <c r="AH12" s="8"/>
      <c r="AI12" s="8"/>
      <c r="AJ12" s="8"/>
    </row>
    <row r="13" spans="1:36" ht="24.95" customHeight="1" x14ac:dyDescent="0.2">
      <c r="A13" s="44" t="s">
        <v>2</v>
      </c>
      <c r="B13" s="45" t="e">
        <f>B12*B6</f>
        <v>#DIV/0!</v>
      </c>
      <c r="C13" s="45" t="e">
        <f t="shared" ref="C13:F13" si="2">C12*C6</f>
        <v>#DIV/0!</v>
      </c>
      <c r="D13" s="45" t="e">
        <f t="shared" si="2"/>
        <v>#DIV/0!</v>
      </c>
      <c r="E13" s="45" t="e">
        <f t="shared" si="2"/>
        <v>#DIV/0!</v>
      </c>
      <c r="F13" s="46" t="e">
        <f t="shared" si="2"/>
        <v>#DIV/0!</v>
      </c>
      <c r="G13" s="23" t="s">
        <v>0</v>
      </c>
      <c r="H13" s="47" t="s">
        <v>7</v>
      </c>
      <c r="I13" s="47"/>
      <c r="J13" s="48"/>
      <c r="K13" s="8"/>
      <c r="L13" s="43"/>
      <c r="M13" s="43"/>
      <c r="N13" s="43"/>
      <c r="O13" s="43"/>
      <c r="P13" s="43"/>
      <c r="Q13" s="43"/>
      <c r="R13" s="43"/>
      <c r="S13" s="43"/>
      <c r="T13" s="8"/>
      <c r="U13" s="8"/>
      <c r="V13" s="8"/>
      <c r="W13" s="8"/>
      <c r="X13" s="8"/>
      <c r="Y13" s="8"/>
      <c r="Z13" s="8"/>
      <c r="AA13" s="49"/>
      <c r="AB13" s="8"/>
      <c r="AC13" s="8"/>
      <c r="AD13" s="8"/>
      <c r="AE13" s="8"/>
      <c r="AF13" s="8"/>
      <c r="AG13" s="8"/>
      <c r="AH13" s="8"/>
      <c r="AI13" s="8"/>
      <c r="AJ13" s="8"/>
    </row>
    <row r="14" spans="1:36" ht="24.95" customHeight="1" x14ac:dyDescent="0.2">
      <c r="A14" s="50" t="s">
        <v>24</v>
      </c>
      <c r="B14" s="51" t="e">
        <f>B12*B6*0.1</f>
        <v>#DIV/0!</v>
      </c>
      <c r="C14" s="51" t="e">
        <f t="shared" ref="C14:F14" si="3">C12*C6*0.1</f>
        <v>#DIV/0!</v>
      </c>
      <c r="D14" s="51" t="e">
        <f t="shared" si="3"/>
        <v>#DIV/0!</v>
      </c>
      <c r="E14" s="51" t="e">
        <f t="shared" si="3"/>
        <v>#DIV/0!</v>
      </c>
      <c r="F14" s="52" t="e">
        <f t="shared" si="3"/>
        <v>#DIV/0!</v>
      </c>
      <c r="G14" s="53" t="s">
        <v>0</v>
      </c>
      <c r="H14" s="54" t="s">
        <v>26</v>
      </c>
      <c r="I14" s="54"/>
      <c r="J14" s="55"/>
      <c r="K14" s="8"/>
      <c r="L14" s="8"/>
      <c r="M14" s="8"/>
      <c r="N14" s="8"/>
      <c r="O14" s="8"/>
      <c r="P14" s="8"/>
      <c r="Q14" s="8"/>
      <c r="R14" s="8"/>
      <c r="S14" s="8"/>
      <c r="T14" s="8"/>
      <c r="U14" s="56"/>
      <c r="V14" s="56"/>
      <c r="W14" s="56"/>
      <c r="X14" s="57"/>
      <c r="Y14" s="57"/>
      <c r="Z14" s="57"/>
      <c r="AA14" s="58"/>
      <c r="AB14" s="8"/>
      <c r="AC14" s="8"/>
      <c r="AD14" s="8"/>
      <c r="AE14" s="8"/>
      <c r="AF14" s="8"/>
      <c r="AG14" s="8"/>
      <c r="AH14" s="8"/>
      <c r="AI14" s="8"/>
      <c r="AJ14" s="8"/>
    </row>
    <row r="15" spans="1:36" ht="36" customHeight="1" x14ac:dyDescent="0.2">
      <c r="A15" s="50" t="s">
        <v>3</v>
      </c>
      <c r="B15" s="59" t="e">
        <f>16*B13/1000</f>
        <v>#DIV/0!</v>
      </c>
      <c r="C15" s="59" t="e">
        <f t="shared" ref="C15:F15" si="4">16*C13/1000</f>
        <v>#DIV/0!</v>
      </c>
      <c r="D15" s="59" t="e">
        <f t="shared" si="4"/>
        <v>#DIV/0!</v>
      </c>
      <c r="E15" s="59" t="e">
        <f t="shared" si="4"/>
        <v>#DIV/0!</v>
      </c>
      <c r="F15" s="60" t="e">
        <f t="shared" si="4"/>
        <v>#DIV/0!</v>
      </c>
      <c r="G15" s="53" t="s">
        <v>4</v>
      </c>
      <c r="H15" s="54" t="s">
        <v>25</v>
      </c>
      <c r="I15" s="54"/>
      <c r="J15" s="55"/>
      <c r="K15" s="8"/>
      <c r="L15" s="8"/>
      <c r="M15" s="8"/>
      <c r="N15" s="8"/>
      <c r="O15" s="8"/>
      <c r="P15" s="8"/>
      <c r="Q15" s="8"/>
      <c r="R15" s="8"/>
      <c r="S15" s="8"/>
      <c r="T15" s="8"/>
      <c r="U15" s="56"/>
      <c r="V15" s="56"/>
      <c r="W15" s="56"/>
      <c r="X15" s="57"/>
      <c r="Y15" s="57"/>
      <c r="Z15" s="57"/>
      <c r="AA15" s="58"/>
      <c r="AB15" s="8"/>
      <c r="AC15" s="8"/>
      <c r="AD15" s="8"/>
      <c r="AE15" s="8"/>
      <c r="AF15" s="8"/>
      <c r="AG15" s="8"/>
      <c r="AH15" s="8"/>
      <c r="AI15" s="8"/>
      <c r="AJ15" s="8"/>
    </row>
    <row r="16" spans="1:36" ht="24.95" customHeight="1" thickBot="1" x14ac:dyDescent="0.25">
      <c r="A16" s="61" t="s">
        <v>5</v>
      </c>
      <c r="B16" s="62" t="e">
        <f>(B15/((B14)*(0.00002)))/3600</f>
        <v>#DIV/0!</v>
      </c>
      <c r="C16" s="62" t="e">
        <f t="shared" ref="C16:F16" si="5">(C15/((C14)*(0.00002)))/3600</f>
        <v>#DIV/0!</v>
      </c>
      <c r="D16" s="62" t="e">
        <f t="shared" si="5"/>
        <v>#DIV/0!</v>
      </c>
      <c r="E16" s="62" t="e">
        <f t="shared" si="5"/>
        <v>#DIV/0!</v>
      </c>
      <c r="F16" s="63" t="e">
        <f t="shared" si="5"/>
        <v>#DIV/0!</v>
      </c>
      <c r="G16" s="64" t="s">
        <v>6</v>
      </c>
      <c r="H16" s="65"/>
      <c r="I16" s="66"/>
      <c r="J16" s="67"/>
      <c r="K16" s="8"/>
      <c r="L16" s="8"/>
      <c r="M16" s="8"/>
      <c r="N16" s="8"/>
      <c r="O16" s="8"/>
      <c r="P16" s="8"/>
      <c r="Q16" s="8"/>
      <c r="R16" s="8"/>
      <c r="S16" s="8"/>
      <c r="T16" s="8"/>
      <c r="U16" s="56"/>
      <c r="V16" s="56"/>
      <c r="W16" s="56"/>
      <c r="X16" s="58"/>
      <c r="Y16" s="58"/>
      <c r="Z16" s="58"/>
      <c r="AA16" s="58"/>
      <c r="AB16" s="8"/>
      <c r="AC16" s="8"/>
      <c r="AD16" s="8"/>
      <c r="AE16" s="8"/>
      <c r="AF16" s="8"/>
      <c r="AG16" s="8"/>
      <c r="AH16" s="8"/>
      <c r="AI16" s="8"/>
      <c r="AJ16" s="8"/>
    </row>
    <row r="17" spans="1:36" x14ac:dyDescent="0.2">
      <c r="A17" s="8"/>
      <c r="B17" s="8"/>
      <c r="C17" s="8"/>
      <c r="D17" s="8"/>
      <c r="E17" s="8"/>
      <c r="F17" s="8"/>
      <c r="G17" s="8"/>
      <c r="H17" s="8"/>
      <c r="I17" s="8"/>
      <c r="J17" s="8"/>
      <c r="K17" s="8"/>
      <c r="L17" s="8"/>
      <c r="M17" s="8"/>
      <c r="N17" s="8"/>
      <c r="O17" s="8"/>
      <c r="P17" s="8"/>
      <c r="Q17" s="8"/>
      <c r="R17" s="8"/>
      <c r="S17" s="8"/>
      <c r="T17" s="8"/>
      <c r="U17" s="68"/>
      <c r="V17" s="68"/>
      <c r="W17" s="68"/>
      <c r="X17" s="57"/>
      <c r="Y17" s="57"/>
      <c r="Z17" s="57"/>
      <c r="AA17" s="58"/>
      <c r="AB17" s="8"/>
      <c r="AC17" s="8"/>
      <c r="AD17" s="8"/>
      <c r="AE17" s="8"/>
      <c r="AF17" s="8"/>
      <c r="AG17" s="8"/>
      <c r="AH17" s="8"/>
      <c r="AI17" s="8"/>
      <c r="AJ17" s="8"/>
    </row>
    <row r="18" spans="1:36" ht="24.95" customHeight="1" x14ac:dyDescent="0.2">
      <c r="A18" s="8"/>
      <c r="B18" s="8"/>
      <c r="C18" s="8"/>
      <c r="D18" s="8"/>
      <c r="E18" s="8"/>
      <c r="F18" s="8"/>
      <c r="G18" s="8"/>
      <c r="H18" s="8"/>
      <c r="I18" s="8"/>
      <c r="J18" s="8"/>
      <c r="K18" s="8"/>
      <c r="L18" s="8"/>
      <c r="M18" s="8"/>
      <c r="N18" s="8"/>
      <c r="O18" s="8"/>
      <c r="P18" s="8"/>
      <c r="Q18" s="8"/>
      <c r="R18" s="8"/>
      <c r="S18" s="8"/>
      <c r="T18" s="8"/>
      <c r="U18" s="69"/>
      <c r="V18" s="69"/>
      <c r="W18" s="69"/>
      <c r="X18" s="70"/>
      <c r="Y18" s="70"/>
      <c r="Z18" s="70"/>
      <c r="AA18" s="58"/>
      <c r="AB18" s="8"/>
      <c r="AC18" s="8"/>
      <c r="AD18" s="8"/>
      <c r="AE18" s="8"/>
      <c r="AF18" s="8"/>
      <c r="AG18" s="8"/>
      <c r="AH18" s="8"/>
      <c r="AI18" s="8"/>
      <c r="AJ18" s="8"/>
    </row>
    <row r="19" spans="1:36" x14ac:dyDescent="0.2">
      <c r="A19" s="8"/>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row>
    <row r="20" spans="1:36" x14ac:dyDescent="0.2">
      <c r="A20" s="8"/>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row>
    <row r="21" spans="1:36"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row>
    <row r="22" spans="1:36" x14ac:dyDescent="0.2">
      <c r="A22" s="8"/>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row>
    <row r="23" spans="1:36" x14ac:dyDescent="0.2">
      <c r="A23" s="8"/>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row>
    <row r="24" spans="1:36" x14ac:dyDescent="0.2">
      <c r="A24" s="8"/>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row>
    <row r="25" spans="1:36" x14ac:dyDescent="0.2">
      <c r="A25" s="8"/>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row>
    <row r="26" spans="1:36" x14ac:dyDescent="0.2">
      <c r="A26" s="8"/>
      <c r="B26" s="8"/>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row>
    <row r="27" spans="1:36" x14ac:dyDescent="0.2">
      <c r="A27" s="8"/>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row>
    <row r="28" spans="1:36" x14ac:dyDescent="0.2">
      <c r="A28" s="8"/>
      <c r="B28" s="8"/>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row>
    <row r="29" spans="1:36" x14ac:dyDescent="0.2">
      <c r="A29" s="8"/>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row>
    <row r="30" spans="1:36" x14ac:dyDescent="0.2">
      <c r="A30" s="8"/>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row>
    <row r="31" spans="1:36" x14ac:dyDescent="0.2">
      <c r="A31" s="8"/>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row>
    <row r="32" spans="1:36" x14ac:dyDescent="0.2">
      <c r="A32" s="8"/>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row>
    <row r="33" spans="1:36" x14ac:dyDescent="0.2">
      <c r="A33" s="8"/>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row>
    <row r="34" spans="1:36" x14ac:dyDescent="0.2">
      <c r="A34" s="8"/>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row>
    <row r="35" spans="1:36" x14ac:dyDescent="0.2">
      <c r="A35" s="8"/>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row>
    <row r="36" spans="1:36" x14ac:dyDescent="0.2">
      <c r="A36" s="8"/>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row>
    <row r="37" spans="1:36" x14ac:dyDescent="0.2">
      <c r="A37" s="8"/>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row>
    <row r="38" spans="1:36" x14ac:dyDescent="0.2">
      <c r="A38" s="8"/>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row>
    <row r="39" spans="1:36" x14ac:dyDescent="0.2">
      <c r="A39" s="8"/>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row>
    <row r="40" spans="1:36" x14ac:dyDescent="0.2">
      <c r="A40" s="8"/>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row>
    <row r="41" spans="1:36" x14ac:dyDescent="0.2">
      <c r="A41" s="8"/>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row>
    <row r="42" spans="1:36" x14ac:dyDescent="0.2">
      <c r="A42" s="8"/>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row>
    <row r="43" spans="1:36" x14ac:dyDescent="0.2">
      <c r="A43" s="8"/>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row>
    <row r="44" spans="1:36" x14ac:dyDescent="0.2">
      <c r="A44" s="8"/>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row>
    <row r="45" spans="1:36" x14ac:dyDescent="0.2">
      <c r="A45" s="8"/>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row>
    <row r="46" spans="1:36" x14ac:dyDescent="0.2">
      <c r="A46" s="8"/>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row>
    <row r="47" spans="1:36" x14ac:dyDescent="0.2">
      <c r="A47" s="8"/>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row>
    <row r="48" spans="1:36" x14ac:dyDescent="0.2">
      <c r="A48" s="8"/>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row>
    <row r="49" spans="1:36" x14ac:dyDescent="0.2">
      <c r="A49" s="8"/>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row>
    <row r="50" spans="1:36" x14ac:dyDescent="0.2">
      <c r="A50" s="8"/>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row>
    <row r="51" spans="1:36" x14ac:dyDescent="0.2">
      <c r="A51" s="8"/>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row>
    <row r="52" spans="1:36" x14ac:dyDescent="0.2">
      <c r="A52" s="8"/>
      <c r="B52" s="8"/>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row>
    <row r="53" spans="1:36" x14ac:dyDescent="0.2">
      <c r="A53" s="8"/>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row>
    <row r="54" spans="1:36" x14ac:dyDescent="0.2">
      <c r="A54" s="8"/>
      <c r="B54" s="8"/>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row>
    <row r="55" spans="1:36" x14ac:dyDescent="0.2">
      <c r="A55" s="8"/>
      <c r="B55" s="8"/>
      <c r="C55" s="8"/>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row>
    <row r="56" spans="1:36" x14ac:dyDescent="0.2">
      <c r="A56" s="8"/>
      <c r="B56" s="8"/>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row>
    <row r="57" spans="1:36" x14ac:dyDescent="0.2">
      <c r="A57" s="8"/>
      <c r="B57" s="8"/>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row>
    <row r="58" spans="1:36" x14ac:dyDescent="0.2">
      <c r="A58" s="8"/>
      <c r="B58" s="8"/>
      <c r="C58" s="8"/>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row>
    <row r="59" spans="1:36" x14ac:dyDescent="0.2">
      <c r="A59" s="8"/>
      <c r="B59" s="8"/>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row>
    <row r="60" spans="1:36" x14ac:dyDescent="0.2">
      <c r="A60" s="8"/>
      <c r="B60" s="8"/>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row>
    <row r="115" spans="27:29" x14ac:dyDescent="0.2">
      <c r="AA115" s="9">
        <v>110</v>
      </c>
      <c r="AB115" s="9">
        <v>1</v>
      </c>
      <c r="AC115" s="9">
        <f>AB115*AA115</f>
        <v>110</v>
      </c>
    </row>
    <row r="116" spans="27:29" x14ac:dyDescent="0.2">
      <c r="AA116" s="9">
        <v>15</v>
      </c>
      <c r="AB116" s="9">
        <v>0.9</v>
      </c>
      <c r="AC116" s="9">
        <f>AB116*AA116</f>
        <v>13.5</v>
      </c>
    </row>
    <row r="117" spans="27:29" x14ac:dyDescent="0.2">
      <c r="AA117" s="9">
        <v>45</v>
      </c>
      <c r="AB117" s="9">
        <v>0.6</v>
      </c>
      <c r="AC117" s="9">
        <f>AB117*AA117</f>
        <v>27</v>
      </c>
    </row>
    <row r="118" spans="27:29" x14ac:dyDescent="0.2">
      <c r="AA118" s="9">
        <v>191</v>
      </c>
      <c r="AB118" s="9">
        <v>0.15</v>
      </c>
      <c r="AC118" s="71">
        <f>AB118*AA118</f>
        <v>28.65</v>
      </c>
    </row>
    <row r="120" spans="27:29" x14ac:dyDescent="0.2">
      <c r="AA120" s="9">
        <f>SUM(AA115:AA118)</f>
        <v>361</v>
      </c>
      <c r="AB120" s="72">
        <f>AC120/AA120</f>
        <v>0.49626038781163434</v>
      </c>
      <c r="AC120" s="71">
        <f>SUM(AC115:AC118)</f>
        <v>179.15</v>
      </c>
    </row>
  </sheetData>
  <sheetProtection algorithmName="SHA-512" hashValue="JX5tupjx73CNqUY9Dotrjf2eT0Hj//TmpW/kYZji/MC6k56S4XMhQh7e6nrm2wEIOXlqAVXnI9ak0OCHURnbhA==" saltValue="mjf59xZ+9TdU8YS1oQj1WQ==" spinCount="100000" sheet="1" objects="1" scenarios="1" selectLockedCells="1"/>
  <mergeCells count="20">
    <mergeCell ref="L10:R11"/>
    <mergeCell ref="A1:J2"/>
    <mergeCell ref="A3:J3"/>
    <mergeCell ref="L12:S12"/>
    <mergeCell ref="L13:S13"/>
    <mergeCell ref="H7:J7"/>
    <mergeCell ref="H4:J4"/>
    <mergeCell ref="H6:J6"/>
    <mergeCell ref="B4:F4"/>
    <mergeCell ref="H12:J12"/>
    <mergeCell ref="H13:J13"/>
    <mergeCell ref="U16:W16"/>
    <mergeCell ref="U18:W18"/>
    <mergeCell ref="H9:J9"/>
    <mergeCell ref="H8:J8"/>
    <mergeCell ref="H10:J10"/>
    <mergeCell ref="U14:W14"/>
    <mergeCell ref="U15:W15"/>
    <mergeCell ref="H14:J14"/>
    <mergeCell ref="H15:J15"/>
  </mergeCells>
  <conditionalFormatting sqref="H12">
    <cfRule type="containsText" dxfId="4" priority="5" operator="containsText" text="Non respect du coefficient de ruissellement maximal">
      <formula>NOT(ISERROR(SEARCH("Non respect du coefficient de ruissellement maximal",H12)))</formula>
    </cfRule>
  </conditionalFormatting>
  <conditionalFormatting sqref="B12:F12">
    <cfRule type="containsErrors" dxfId="3" priority="4">
      <formula>ISERROR(B12)</formula>
    </cfRule>
  </conditionalFormatting>
  <conditionalFormatting sqref="C13:F13">
    <cfRule type="containsErrors" dxfId="2" priority="3">
      <formula>ISERROR(C13)</formula>
    </cfRule>
  </conditionalFormatting>
  <conditionalFormatting sqref="B12:F15">
    <cfRule type="containsErrors" dxfId="1" priority="2">
      <formula>ISERROR(B12)</formula>
    </cfRule>
  </conditionalFormatting>
  <conditionalFormatting sqref="B16:F16">
    <cfRule type="containsErrors" dxfId="0" priority="1">
      <formula>ISERROR(B16)</formula>
    </cfRule>
  </conditionalFormatting>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EBCDC0996FB1D4899EEB3FF9F4E63AA" ma:contentTypeVersion="18" ma:contentTypeDescription="Crée un document." ma:contentTypeScope="" ma:versionID="e0e3be9dde876dea0c4a1408d9babf9d">
  <xsd:schema xmlns:xsd="http://www.w3.org/2001/XMLSchema" xmlns:xs="http://www.w3.org/2001/XMLSchema" xmlns:p="http://schemas.microsoft.com/office/2006/metadata/properties" xmlns:ns2="378dc94f-ba70-4df5-bab9-db181644a916" xmlns:ns3="081ef52e-98ac-4945-86a5-c6701aa49b07" xmlns:ns4="45ed160f-11ac-4504-aa62-84cfff382963" targetNamespace="http://schemas.microsoft.com/office/2006/metadata/properties" ma:root="true" ma:fieldsID="c2ee3051a423348fa8905e3434488494" ns2:_="" ns3:_="" ns4:_="">
    <xsd:import namespace="378dc94f-ba70-4df5-bab9-db181644a916"/>
    <xsd:import namespace="081ef52e-98ac-4945-86a5-c6701aa49b07"/>
    <xsd:import namespace="45ed160f-11ac-4504-aa62-84cfff38296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8dc94f-ba70-4df5-bab9-db181644a9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d65b0eed-9d71-4b26-8854-a91b2393a5b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81ef52e-98ac-4945-86a5-c6701aa49b07" elementFormDefault="qualified">
    <xsd:import namespace="http://schemas.microsoft.com/office/2006/documentManagement/types"/>
    <xsd:import namespace="http://schemas.microsoft.com/office/infopath/2007/PartnerControls"/>
    <xsd:element name="SharedWithUsers" ma:index="17"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Partagé avec dé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5ed160f-11ac-4504-aa62-84cfff382963"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0814A0E0-B03B-4D5F-A88B-6AFCD36B3165}" ma:internalName="TaxCatchAll" ma:showField="CatchAllData" ma:web="{081ef52e-98ac-4945-86a5-c6701aa49b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5ed160f-11ac-4504-aa62-84cfff382963" xsi:nil="true"/>
    <lcf76f155ced4ddcb4097134ff3c332f xmlns="378dc94f-ba70-4df5-bab9-db181644a91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F27D92F-58F6-417D-AAC7-728A0601B4F1}"/>
</file>

<file path=customXml/itemProps2.xml><?xml version="1.0" encoding="utf-8"?>
<ds:datastoreItem xmlns:ds="http://schemas.openxmlformats.org/officeDocument/2006/customXml" ds:itemID="{53BBC82D-37C8-46D4-A018-2B3DAD705AE0}"/>
</file>

<file path=customXml/itemProps3.xml><?xml version="1.0" encoding="utf-8"?>
<ds:datastoreItem xmlns:ds="http://schemas.openxmlformats.org/officeDocument/2006/customXml" ds:itemID="{2EBA7D0F-A50A-42AB-8A78-BD5776C9AC36}"/>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PIERRE JELINEK</dc:creator>
  <cp:lastModifiedBy>PIERRE JELINEK</cp:lastModifiedBy>
  <dcterms:created xsi:type="dcterms:W3CDTF">2025-06-02T08:23:01Z</dcterms:created>
  <dcterms:modified xsi:type="dcterms:W3CDTF">2026-03-26T18:04:30Z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0x0101005EBCDC0996FB1D4899EEB3FF9F4E63AA</vt:lpwstr>
  </property>
</Properties>
</file>